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E499E84-5B0A-4304-951E-9160AC809D1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RADINUKAI" sheetId="9" r:id="rId1"/>
    <sheet name="VAIKAI" sheetId="7" r:id="rId2"/>
    <sheet name="JAUNUČIAI" sheetId="10" r:id="rId3"/>
    <sheet name="JAUNIAI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0" l="1"/>
  <c r="K14" i="10"/>
  <c r="L14" i="10" s="1"/>
  <c r="M14" i="10" s="1"/>
  <c r="K32" i="10"/>
  <c r="L32" i="10" s="1"/>
  <c r="M32" i="10" s="1"/>
  <c r="M11" i="7"/>
  <c r="N11" i="7" s="1"/>
  <c r="O11" i="7" s="1"/>
  <c r="M7" i="7"/>
  <c r="N17" i="7"/>
  <c r="M17" i="7"/>
  <c r="O17" i="7" s="1"/>
  <c r="M23" i="7"/>
  <c r="L13" i="9"/>
  <c r="M13" i="9" s="1"/>
  <c r="N13" i="9" s="1"/>
  <c r="L12" i="9"/>
  <c r="M12" i="9" s="1"/>
  <c r="N12" i="9" s="1"/>
  <c r="M11" i="9"/>
  <c r="N11" i="9" s="1"/>
  <c r="L11" i="9"/>
  <c r="L10" i="9"/>
  <c r="M10" i="9" s="1"/>
  <c r="N10" i="9" s="1"/>
  <c r="L9" i="9"/>
  <c r="M9" i="9" s="1"/>
  <c r="N9" i="9" s="1"/>
  <c r="L8" i="9"/>
  <c r="M8" i="9" s="1"/>
  <c r="N8" i="9" s="1"/>
  <c r="N7" i="9"/>
  <c r="M7" i="9"/>
  <c r="L7" i="9"/>
  <c r="N15" i="9"/>
  <c r="M15" i="9"/>
  <c r="L20" i="9"/>
  <c r="M20" i="9" s="1"/>
  <c r="N20" i="9" s="1"/>
  <c r="M16" i="7"/>
  <c r="N16" i="7" s="1"/>
  <c r="O16" i="7" s="1"/>
  <c r="M30" i="7"/>
  <c r="N30" i="7" s="1"/>
  <c r="O30" i="7" s="1"/>
  <c r="K7" i="11" l="1"/>
  <c r="L7" i="11" s="1"/>
  <c r="M7" i="11" s="1"/>
  <c r="K14" i="11"/>
  <c r="L14" i="11" s="1"/>
  <c r="M14" i="11" s="1"/>
  <c r="K13" i="11"/>
  <c r="L13" i="11" s="1"/>
  <c r="M13" i="11" s="1"/>
  <c r="K12" i="11"/>
  <c r="L12" i="11" s="1"/>
  <c r="M12" i="11" s="1"/>
  <c r="K16" i="11"/>
  <c r="L16" i="11" s="1"/>
  <c r="M16" i="11" s="1"/>
  <c r="K15" i="11"/>
  <c r="L15" i="11" s="1"/>
  <c r="M15" i="11" s="1"/>
  <c r="K10" i="11"/>
  <c r="L10" i="11" s="1"/>
  <c r="M10" i="11" s="1"/>
  <c r="K9" i="11"/>
  <c r="L9" i="11" s="1"/>
  <c r="M9" i="11" s="1"/>
  <c r="K8" i="11"/>
  <c r="L8" i="11" s="1"/>
  <c r="M8" i="11" s="1"/>
  <c r="K22" i="10"/>
  <c r="L22" i="10" s="1"/>
  <c r="M22" i="10" s="1"/>
  <c r="K21" i="10"/>
  <c r="L21" i="10" s="1"/>
  <c r="M21" i="10" s="1"/>
  <c r="K20" i="10"/>
  <c r="L20" i="10" s="1"/>
  <c r="M20" i="10" s="1"/>
  <c r="K29" i="10"/>
  <c r="L29" i="10" s="1"/>
  <c r="M29" i="10" s="1"/>
  <c r="K33" i="10"/>
  <c r="M33" i="10" s="1"/>
  <c r="K31" i="10"/>
  <c r="L31" i="10" s="1"/>
  <c r="M31" i="10" s="1"/>
  <c r="K30" i="10"/>
  <c r="L30" i="10" s="1"/>
  <c r="M30" i="10" s="1"/>
  <c r="K28" i="10"/>
  <c r="L28" i="10" s="1"/>
  <c r="M28" i="10" s="1"/>
  <c r="K27" i="10"/>
  <c r="L27" i="10" s="1"/>
  <c r="M27" i="10" s="1"/>
  <c r="K26" i="10"/>
  <c r="L26" i="10" s="1"/>
  <c r="M26" i="10" s="1"/>
  <c r="K25" i="10"/>
  <c r="L25" i="10" s="1"/>
  <c r="M25" i="10" s="1"/>
  <c r="K24" i="10"/>
  <c r="L24" i="10" s="1"/>
  <c r="M24" i="10" s="1"/>
  <c r="K23" i="10"/>
  <c r="L23" i="10" s="1"/>
  <c r="M23" i="10" s="1"/>
  <c r="K9" i="10"/>
  <c r="L9" i="10" s="1"/>
  <c r="M9" i="10" s="1"/>
  <c r="K8" i="10"/>
  <c r="L8" i="10" s="1"/>
  <c r="M8" i="10" s="1"/>
  <c r="K7" i="10"/>
  <c r="K17" i="10"/>
  <c r="L17" i="10" s="1"/>
  <c r="M17" i="10" s="1"/>
  <c r="K16" i="10"/>
  <c r="L16" i="10" s="1"/>
  <c r="M16" i="10" s="1"/>
  <c r="K18" i="10"/>
  <c r="L18" i="10" s="1"/>
  <c r="M18" i="10" s="1"/>
  <c r="K15" i="10"/>
  <c r="L15" i="10" s="1"/>
  <c r="M15" i="10" s="1"/>
  <c r="K13" i="10"/>
  <c r="L13" i="10" s="1"/>
  <c r="M13" i="10" s="1"/>
  <c r="K12" i="10"/>
  <c r="L12" i="10" s="1"/>
  <c r="M12" i="10" s="1"/>
  <c r="K11" i="10"/>
  <c r="L11" i="10" s="1"/>
  <c r="M11" i="10" s="1"/>
  <c r="K10" i="10"/>
  <c r="L10" i="10" s="1"/>
  <c r="M10" i="10" s="1"/>
  <c r="M29" i="7"/>
  <c r="N29" i="7" s="1"/>
  <c r="O29" i="7" s="1"/>
  <c r="M28" i="7"/>
  <c r="N28" i="7" s="1"/>
  <c r="O28" i="7" s="1"/>
  <c r="M21" i="7"/>
  <c r="N21" i="7" s="1"/>
  <c r="O21" i="7" s="1"/>
  <c r="M20" i="7"/>
  <c r="N20" i="7" s="1"/>
  <c r="O20" i="7" s="1"/>
  <c r="M27" i="7"/>
  <c r="N27" i="7" s="1"/>
  <c r="O27" i="7" s="1"/>
  <c r="M26" i="7"/>
  <c r="N26" i="7" s="1"/>
  <c r="O26" i="7" s="1"/>
  <c r="M25" i="7"/>
  <c r="N25" i="7" s="1"/>
  <c r="O25" i="7" s="1"/>
  <c r="M24" i="7"/>
  <c r="N24" i="7" s="1"/>
  <c r="O24" i="7" s="1"/>
  <c r="N23" i="7"/>
  <c r="O23" i="7" s="1"/>
  <c r="M22" i="7"/>
  <c r="N22" i="7" s="1"/>
  <c r="O22" i="7" s="1"/>
  <c r="M18" i="7"/>
  <c r="N18" i="7" s="1"/>
  <c r="O18" i="7" s="1"/>
  <c r="M15" i="7"/>
  <c r="N15" i="7" s="1"/>
  <c r="O15" i="7" s="1"/>
  <c r="M12" i="7"/>
  <c r="N12" i="7" s="1"/>
  <c r="O12" i="7" s="1"/>
  <c r="M10" i="7"/>
  <c r="N10" i="7" s="1"/>
  <c r="O10" i="7" s="1"/>
  <c r="M9" i="7"/>
  <c r="N9" i="7" s="1"/>
  <c r="O9" i="7" s="1"/>
  <c r="N7" i="7"/>
  <c r="O7" i="7" s="1"/>
  <c r="M14" i="7"/>
  <c r="N14" i="7" s="1"/>
  <c r="O14" i="7" s="1"/>
  <c r="M13" i="7"/>
  <c r="N13" i="7" s="1"/>
  <c r="O13" i="7" s="1"/>
  <c r="L19" i="9"/>
  <c r="M19" i="9" s="1"/>
  <c r="L18" i="9"/>
  <c r="M18" i="9" s="1"/>
  <c r="N18" i="9" s="1"/>
  <c r="L17" i="9"/>
  <c r="M17" i="9" s="1"/>
  <c r="N17" i="9" s="1"/>
  <c r="L16" i="9"/>
  <c r="M16" i="9" s="1"/>
  <c r="N16" i="9" s="1"/>
  <c r="L15" i="9"/>
  <c r="L24" i="9"/>
  <c r="M24" i="9" s="1"/>
  <c r="N24" i="9" s="1"/>
  <c r="L23" i="9"/>
  <c r="M23" i="9" s="1"/>
  <c r="N23" i="9" s="1"/>
  <c r="L22" i="9"/>
  <c r="M22" i="9" s="1"/>
  <c r="N22" i="9" s="1"/>
  <c r="L21" i="9"/>
  <c r="M21" i="9" s="1"/>
  <c r="N21" i="9" s="1"/>
  <c r="L25" i="9"/>
  <c r="M25" i="9" s="1"/>
  <c r="N25" i="9" s="1"/>
  <c r="L7" i="10" l="1"/>
  <c r="M7" i="10" s="1"/>
</calcChain>
</file>

<file path=xl/sharedStrings.xml><?xml version="1.0" encoding="utf-8"?>
<sst xmlns="http://schemas.openxmlformats.org/spreadsheetml/2006/main" count="278" uniqueCount="116">
  <si>
    <t>Laikas</t>
  </si>
  <si>
    <t>Baudų laikas</t>
  </si>
  <si>
    <t>Bendras laikas</t>
  </si>
  <si>
    <t>Vieta</t>
  </si>
  <si>
    <t>Paskelbimo laikas:</t>
  </si>
  <si>
    <t>Oro perkėla</t>
  </si>
  <si>
    <t>Baudų skaičius</t>
  </si>
  <si>
    <t>Nusileidimas</t>
  </si>
  <si>
    <t>Pelkė</t>
  </si>
  <si>
    <t>Mazgai</t>
  </si>
  <si>
    <t>Pakilimas</t>
  </si>
  <si>
    <t>BERNIUKAI</t>
  </si>
  <si>
    <t>MERGAITĖS</t>
  </si>
  <si>
    <t>Šalies mokinių turizmo technikos varžybos uždaruose patalpuose</t>
  </si>
  <si>
    <t>Eil. Nr.</t>
  </si>
  <si>
    <t>Vardas Pavardė</t>
  </si>
  <si>
    <t>Vyr. varžybų teisėjas: Sigitas Žudys</t>
  </si>
  <si>
    <r>
      <rPr>
        <b/>
        <i/>
        <sz val="12"/>
        <rFont val="Times New Roman"/>
        <family val="1"/>
      </rPr>
      <t>Vaikų</t>
    </r>
    <r>
      <rPr>
        <i/>
        <sz val="12"/>
        <rFont val="Times New Roman"/>
        <family val="1"/>
      </rPr>
      <t xml:space="preserve"> amžiaus grupės asmeninių varžybų protokolas</t>
    </r>
  </si>
  <si>
    <t>1 bauda =</t>
  </si>
  <si>
    <r>
      <rPr>
        <b/>
        <i/>
        <sz val="12"/>
        <rFont val="Times New Roman"/>
        <family val="1"/>
      </rPr>
      <t>Pradinukų</t>
    </r>
    <r>
      <rPr>
        <i/>
        <sz val="12"/>
        <rFont val="Times New Roman"/>
        <family val="1"/>
      </rPr>
      <t xml:space="preserve"> amžiaus grupės asmeninių varžybų protokolas</t>
    </r>
  </si>
  <si>
    <r>
      <rPr>
        <b/>
        <i/>
        <sz val="12"/>
        <rFont val="Times New Roman"/>
        <family val="1"/>
      </rPr>
      <t>Jaunučių</t>
    </r>
    <r>
      <rPr>
        <i/>
        <sz val="12"/>
        <rFont val="Times New Roman"/>
        <family val="1"/>
      </rPr>
      <t xml:space="preserve"> amžiaus grupės asmeninių varžybų protokolas</t>
    </r>
  </si>
  <si>
    <t>Nusileidimas diulferiu</t>
  </si>
  <si>
    <t>Buomas</t>
  </si>
  <si>
    <r>
      <rPr>
        <b/>
        <i/>
        <sz val="12"/>
        <rFont val="Times New Roman"/>
        <family val="1"/>
      </rPr>
      <t>Jaunių</t>
    </r>
    <r>
      <rPr>
        <i/>
        <sz val="12"/>
        <rFont val="Times New Roman"/>
        <family val="1"/>
      </rPr>
      <t xml:space="preserve"> amžiaus grupės asmeninių varžybų protokolas</t>
    </r>
  </si>
  <si>
    <t>Komanda</t>
  </si>
  <si>
    <t>VJTC "Rimiečiai"</t>
  </si>
  <si>
    <t>Panevėžio MN "Klajūnas"</t>
  </si>
  <si>
    <t>Emilija Staškevičiūtė</t>
  </si>
  <si>
    <t>Gustė Grubinskaitė</t>
  </si>
  <si>
    <t>Medeina Gokaitė</t>
  </si>
  <si>
    <t>Oskaras Bielskis</t>
  </si>
  <si>
    <t>Melita Kalvaitytė</t>
  </si>
  <si>
    <t>Roneta Nerlikaitė</t>
  </si>
  <si>
    <t>Liepa Narbutaitė</t>
  </si>
  <si>
    <t>Eglė Dranickaitė</t>
  </si>
  <si>
    <t>Gabrielė Padelevičiūtė</t>
  </si>
  <si>
    <t>Raguvos gimnazija</t>
  </si>
  <si>
    <t>Aleksandra Pupkova</t>
  </si>
  <si>
    <t>Alanas Čiplys</t>
  </si>
  <si>
    <t>Jonas Juška</t>
  </si>
  <si>
    <t>Artė Čiplytė</t>
  </si>
  <si>
    <t>Gabrielė Juškaitė</t>
  </si>
  <si>
    <t>Domininkas Kuoja</t>
  </si>
  <si>
    <t>Justas Mulevičius</t>
  </si>
  <si>
    <t>Titas Acevičius</t>
  </si>
  <si>
    <t>Titas Kizys</t>
  </si>
  <si>
    <t>Kristmantas Čepulis</t>
  </si>
  <si>
    <t>Šiaulių JTC</t>
  </si>
  <si>
    <t>Justinas Džiugys</t>
  </si>
  <si>
    <t>Juozas Augulis</t>
  </si>
  <si>
    <t>Ugnė Mickutė</t>
  </si>
  <si>
    <t>Viltė Augulytė</t>
  </si>
  <si>
    <t>Kseniya Arlovich</t>
  </si>
  <si>
    <t>Jonas Juškevičius</t>
  </si>
  <si>
    <t>Simonas Raškauskas</t>
  </si>
  <si>
    <t>Pavel Lukashevich</t>
  </si>
  <si>
    <t>Sviatoslav Kniazev</t>
  </si>
  <si>
    <t>Gintarė Tomkevičiūtė</t>
  </si>
  <si>
    <t>Rusnė Baranauskaitė</t>
  </si>
  <si>
    <t>Vyr. sekretorė: Greta Žudytė</t>
  </si>
  <si>
    <t>Titas Krištaponis</t>
  </si>
  <si>
    <t>Aivaras Dulkė</t>
  </si>
  <si>
    <t>Jakaterina Viktorija Čirvinskaitė</t>
  </si>
  <si>
    <t>Jonas Kastrickas</t>
  </si>
  <si>
    <t>Fausta Bruneikaitė</t>
  </si>
  <si>
    <t>Goda Grobovaitė</t>
  </si>
  <si>
    <t>Roberta Grimaliauskaitė</t>
  </si>
  <si>
    <t>Ieva Jurjevaitė</t>
  </si>
  <si>
    <t>Lukas Žukauskas</t>
  </si>
  <si>
    <t>Aleksas Gečas</t>
  </si>
  <si>
    <t>Gustė Varnaitė</t>
  </si>
  <si>
    <t>Gabrielė Meškaitė</t>
  </si>
  <si>
    <t>Paula Baublytė</t>
  </si>
  <si>
    <t>Emilis Kelmelis</t>
  </si>
  <si>
    <t>Jonas Rumbauskas</t>
  </si>
  <si>
    <t>Aiste Vaitekuitytė</t>
  </si>
  <si>
    <t>Džiugas Jazdauskas</t>
  </si>
  <si>
    <t>Tautvydas Vismantas</t>
  </si>
  <si>
    <t>Justina Arcerytė</t>
  </si>
  <si>
    <t>Ugnė Silčenkaitė</t>
  </si>
  <si>
    <t>Tauras Kupčinskas</t>
  </si>
  <si>
    <t>Sonata Skodytė</t>
  </si>
  <si>
    <t xml:space="preserve">Miražas Kupčinskas </t>
  </si>
  <si>
    <t>Dangė Kupčinskaitė</t>
  </si>
  <si>
    <t>Hleb Rabinin</t>
  </si>
  <si>
    <t>Kamilla Malinauskaitė</t>
  </si>
  <si>
    <t>Valerija Voicechevičiūtė</t>
  </si>
  <si>
    <t>Anika Syrova</t>
  </si>
  <si>
    <t>Kira Selivanova</t>
  </si>
  <si>
    <t>Nikita Moskalenko-Šuškevič</t>
  </si>
  <si>
    <t>Marija Noskova</t>
  </si>
  <si>
    <t>Veronika Savčenko</t>
  </si>
  <si>
    <t xml:space="preserve">Meda Rinkevičiūtė                                                                        </t>
  </si>
  <si>
    <t>Tadas Ges</t>
  </si>
  <si>
    <t>Vilniaus JTC “Ekstremalai“</t>
  </si>
  <si>
    <t>Marija Ambrozevič</t>
  </si>
  <si>
    <t>Milana Loskutova</t>
  </si>
  <si>
    <t>Dominykas Krukauskas</t>
  </si>
  <si>
    <t>Nikita Levša</t>
  </si>
  <si>
    <t>Vilniaus JTC ŽYGŪNIETIS</t>
  </si>
  <si>
    <t>Švytuoklė</t>
  </si>
  <si>
    <t>"RAGUVA 2023"</t>
  </si>
  <si>
    <t>Lygiagretės</t>
  </si>
  <si>
    <t>Oro perkėla aukštyn</t>
  </si>
  <si>
    <t>Turėklas</t>
  </si>
  <si>
    <t>Vilius Mikeliavičius</t>
  </si>
  <si>
    <t>Auksuolė Lisauskaitė</t>
  </si>
  <si>
    <t>Aleksandr Lisovskij</t>
  </si>
  <si>
    <t>Liutauras Korla</t>
  </si>
  <si>
    <t>Bernadeta Stanaitytė</t>
  </si>
  <si>
    <t>Martas Gaščiūnas</t>
  </si>
  <si>
    <t>-</t>
  </si>
  <si>
    <t>I</t>
  </si>
  <si>
    <t>II</t>
  </si>
  <si>
    <t>III</t>
  </si>
  <si>
    <t>Gabrielė Malevskytė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</si>
</sst>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7" fontId="2" fillId="0" borderId="17" xfId="0" applyNumberFormat="1" applyFont="1" applyBorder="1" applyAlignment="1">
      <alignment horizontal="center"/>
    </xf>
    <xf numFmtId="47" fontId="2" fillId="0" borderId="2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47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7" fontId="2" fillId="0" borderId="6" xfId="0" applyNumberFormat="1" applyFont="1" applyBorder="1" applyAlignment="1">
      <alignment horizontal="center"/>
    </xf>
    <xf numFmtId="47" fontId="2" fillId="0" borderId="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6" fillId="0" borderId="0" xfId="0" applyFont="1"/>
    <xf numFmtId="0" fontId="2" fillId="0" borderId="2" xfId="0" applyFont="1" applyBorder="1" applyAlignment="1">
      <alignment vertical="top" wrapText="1"/>
    </xf>
    <xf numFmtId="47" fontId="2" fillId="0" borderId="12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7" fontId="3" fillId="0" borderId="0" xfId="0" applyNumberFormat="1" applyFont="1"/>
    <xf numFmtId="0" fontId="2" fillId="0" borderId="13" xfId="0" applyFont="1" applyBorder="1" applyAlignment="1">
      <alignment horizontal="center"/>
    </xf>
    <xf numFmtId="47" fontId="2" fillId="0" borderId="18" xfId="0" applyNumberFormat="1" applyFont="1" applyBorder="1" applyAlignment="1">
      <alignment horizontal="center"/>
    </xf>
    <xf numFmtId="47" fontId="2" fillId="0" borderId="20" xfId="0" applyNumberFormat="1" applyFont="1" applyBorder="1" applyAlignment="1">
      <alignment horizontal="center"/>
    </xf>
    <xf numFmtId="47" fontId="8" fillId="0" borderId="0" xfId="0" applyNumberFormat="1" applyFont="1" applyAlignment="1">
      <alignment horizontal="left"/>
    </xf>
    <xf numFmtId="47" fontId="2" fillId="0" borderId="0" xfId="0" applyNumberFormat="1" applyFont="1"/>
    <xf numFmtId="0" fontId="2" fillId="0" borderId="0" xfId="0" applyFont="1" applyAlignment="1">
      <alignment horizontal="right"/>
    </xf>
    <xf numFmtId="20" fontId="2" fillId="0" borderId="0" xfId="0" applyNumberFormat="1" applyFont="1"/>
    <xf numFmtId="20" fontId="2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textRotation="90"/>
    </xf>
    <xf numFmtId="0" fontId="3" fillId="0" borderId="0" xfId="0" applyFont="1" applyAlignment="1">
      <alignment vertical="center"/>
    </xf>
    <xf numFmtId="47" fontId="3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47" fontId="2" fillId="0" borderId="12" xfId="0" applyNumberFormat="1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47" fontId="2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7" fontId="2" fillId="0" borderId="18" xfId="0" applyNumberFormat="1" applyFont="1" applyBorder="1" applyAlignment="1">
      <alignment horizontal="center" vertical="center"/>
    </xf>
    <xf numFmtId="47" fontId="2" fillId="0" borderId="6" xfId="0" applyNumberFormat="1" applyFont="1" applyBorder="1" applyAlignment="1">
      <alignment horizontal="center" vertical="center"/>
    </xf>
    <xf numFmtId="47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vertical="center" textRotation="90"/>
    </xf>
    <xf numFmtId="0" fontId="7" fillId="0" borderId="34" xfId="0" applyFont="1" applyBorder="1" applyAlignment="1">
      <alignment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2" fillId="0" borderId="4" xfId="0" applyFont="1" applyBorder="1"/>
    <xf numFmtId="0" fontId="2" fillId="0" borderId="37" xfId="0" applyFont="1" applyBorder="1"/>
    <xf numFmtId="0" fontId="2" fillId="0" borderId="35" xfId="0" applyFont="1" applyBorder="1" applyAlignment="1">
      <alignment vertical="top" wrapText="1"/>
    </xf>
    <xf numFmtId="0" fontId="2" fillId="0" borderId="39" xfId="0" applyFont="1" applyBorder="1"/>
    <xf numFmtId="0" fontId="2" fillId="0" borderId="37" xfId="0" applyFont="1" applyBorder="1" applyAlignment="1">
      <alignment horizontal="justify" vertical="center" wrapText="1"/>
    </xf>
    <xf numFmtId="0" fontId="2" fillId="0" borderId="2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27" xfId="0" applyFont="1" applyBorder="1"/>
    <xf numFmtId="0" fontId="2" fillId="0" borderId="36" xfId="0" applyFont="1" applyBorder="1"/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3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/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47" fontId="2" fillId="0" borderId="40" xfId="0" applyNumberFormat="1" applyFont="1" applyBorder="1" applyAlignment="1">
      <alignment horizontal="center" vertical="center"/>
    </xf>
    <xf numFmtId="47" fontId="2" fillId="0" borderId="14" xfId="0" applyNumberFormat="1" applyFont="1" applyBorder="1" applyAlignment="1">
      <alignment horizontal="center" vertical="center"/>
    </xf>
    <xf numFmtId="47" fontId="2" fillId="0" borderId="33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47" fontId="2" fillId="0" borderId="44" xfId="0" applyNumberFormat="1" applyFont="1" applyBorder="1" applyAlignment="1">
      <alignment horizontal="center" vertical="center"/>
    </xf>
    <xf numFmtId="47" fontId="2" fillId="0" borderId="4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5" xfId="0" applyFont="1" applyBorder="1"/>
    <xf numFmtId="0" fontId="2" fillId="0" borderId="4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0" borderId="39" xfId="0" applyFont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ECD4-86A7-4A17-984A-217E3FD75FDD}">
  <sheetPr>
    <pageSetUpPr fitToPage="1"/>
  </sheetPr>
  <dimension ref="A1:X30"/>
  <sheetViews>
    <sheetView topLeftCell="A5" zoomScale="85" zoomScaleNormal="85" zoomScalePageLayoutView="70" workbookViewId="0">
      <selection activeCell="A15" sqref="A15:XFD15"/>
    </sheetView>
  </sheetViews>
  <sheetFormatPr defaultRowHeight="15.75" x14ac:dyDescent="0.25"/>
  <cols>
    <col min="1" max="1" width="4.7109375" style="22" customWidth="1"/>
    <col min="2" max="2" width="32.42578125" style="22" customWidth="1"/>
    <col min="3" max="3" width="34.85546875" style="22" customWidth="1"/>
    <col min="4" max="6" width="4.28515625" style="22" customWidth="1"/>
    <col min="7" max="9" width="4.28515625" style="25" customWidth="1"/>
    <col min="10" max="10" width="4.28515625" style="22" customWidth="1"/>
    <col min="11" max="11" width="10.42578125" style="22" customWidth="1"/>
    <col min="12" max="12" width="4.7109375" style="22" customWidth="1"/>
    <col min="13" max="14" width="10.42578125" style="22" customWidth="1"/>
    <col min="15" max="15" width="7" style="22" customWidth="1"/>
    <col min="16" max="17" width="9.140625" style="23"/>
    <col min="18" max="18" width="33.85546875" style="23" customWidth="1"/>
    <col min="19" max="16384" width="9.140625" style="23"/>
  </cols>
  <sheetData>
    <row r="1" spans="1:24" x14ac:dyDescent="0.25">
      <c r="A1" s="123" t="s">
        <v>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22"/>
      <c r="Q1" s="22"/>
    </row>
    <row r="2" spans="1:24" x14ac:dyDescent="0.25">
      <c r="A2" s="124" t="s">
        <v>101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24"/>
      <c r="Q2" s="24"/>
    </row>
    <row r="3" spans="1:24" ht="16.5" thickBot="1" x14ac:dyDescent="0.3">
      <c r="A3" s="125" t="s">
        <v>19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2"/>
      <c r="Q3" s="22"/>
    </row>
    <row r="4" spans="1:24" ht="16.5" thickBot="1" x14ac:dyDescent="0.3">
      <c r="P4" s="26"/>
      <c r="Q4" s="26"/>
    </row>
    <row r="5" spans="1:24" s="36" customFormat="1" ht="128.25" customHeight="1" thickBot="1" x14ac:dyDescent="0.3">
      <c r="A5" s="27" t="s">
        <v>14</v>
      </c>
      <c r="B5" s="28" t="s">
        <v>15</v>
      </c>
      <c r="C5" s="29" t="s">
        <v>24</v>
      </c>
      <c r="D5" s="30" t="s">
        <v>8</v>
      </c>
      <c r="E5" s="59" t="s">
        <v>22</v>
      </c>
      <c r="F5" s="31" t="s">
        <v>9</v>
      </c>
      <c r="G5" s="31" t="s">
        <v>100</v>
      </c>
      <c r="H5" s="31" t="s">
        <v>10</v>
      </c>
      <c r="I5" s="75" t="s">
        <v>5</v>
      </c>
      <c r="J5" s="32" t="s">
        <v>7</v>
      </c>
      <c r="K5" s="33" t="s">
        <v>0</v>
      </c>
      <c r="L5" s="33" t="s">
        <v>6</v>
      </c>
      <c r="M5" s="33" t="s">
        <v>1</v>
      </c>
      <c r="N5" s="34" t="s">
        <v>2</v>
      </c>
      <c r="O5" s="35" t="s">
        <v>3</v>
      </c>
      <c r="Q5" s="26"/>
      <c r="R5" s="23"/>
      <c r="S5" s="23"/>
      <c r="T5" s="23"/>
      <c r="U5" s="23"/>
      <c r="V5" s="23"/>
      <c r="W5" s="23"/>
      <c r="X5" s="23"/>
    </row>
    <row r="6" spans="1:24" ht="16.5" customHeight="1" thickBot="1" x14ac:dyDescent="0.3">
      <c r="A6" s="126" t="s">
        <v>11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24" s="60" customFormat="1" x14ac:dyDescent="0.25">
      <c r="A7" s="62"/>
      <c r="B7" s="91" t="s">
        <v>38</v>
      </c>
      <c r="C7" s="92" t="s">
        <v>36</v>
      </c>
      <c r="D7" s="57"/>
      <c r="E7" s="52"/>
      <c r="F7" s="52"/>
      <c r="G7" s="52"/>
      <c r="H7" s="52"/>
      <c r="I7" s="76"/>
      <c r="J7" s="53"/>
      <c r="K7" s="63">
        <v>2.1078703703703706E-3</v>
      </c>
      <c r="L7" s="52">
        <f>SUM(D7:J7)</f>
        <v>0</v>
      </c>
      <c r="M7" s="64">
        <f>L7*$N$29</f>
        <v>0</v>
      </c>
      <c r="N7" s="65">
        <f>K7+M7</f>
        <v>2.1078703703703706E-3</v>
      </c>
      <c r="O7" s="141" t="s">
        <v>112</v>
      </c>
      <c r="Q7" s="61"/>
    </row>
    <row r="8" spans="1:24" s="60" customFormat="1" x14ac:dyDescent="0.25">
      <c r="A8" s="62"/>
      <c r="B8" s="91" t="s">
        <v>107</v>
      </c>
      <c r="C8" s="92" t="s">
        <v>25</v>
      </c>
      <c r="D8" s="57"/>
      <c r="E8" s="52">
        <v>3</v>
      </c>
      <c r="F8" s="52">
        <v>2</v>
      </c>
      <c r="G8" s="52"/>
      <c r="H8" s="52">
        <v>1</v>
      </c>
      <c r="I8" s="76"/>
      <c r="J8" s="53">
        <v>1</v>
      </c>
      <c r="K8" s="63">
        <v>3.5843750000000003E-3</v>
      </c>
      <c r="L8" s="52">
        <f t="shared" ref="L8:L13" si="0">SUM(D8:J8)</f>
        <v>7</v>
      </c>
      <c r="M8" s="64">
        <f t="shared" ref="M8:M13" si="1">L8*$N$29</f>
        <v>8.1018518518518516E-4</v>
      </c>
      <c r="N8" s="65">
        <f t="shared" ref="N8:N13" si="2">K8+M8</f>
        <v>4.3945601851851854E-3</v>
      </c>
      <c r="O8" s="66">
        <v>5</v>
      </c>
      <c r="Q8" s="61"/>
    </row>
    <row r="9" spans="1:24" s="60" customFormat="1" x14ac:dyDescent="0.25">
      <c r="A9" s="62"/>
      <c r="B9" s="91" t="s">
        <v>55</v>
      </c>
      <c r="C9" s="92" t="s">
        <v>25</v>
      </c>
      <c r="D9" s="57">
        <v>2</v>
      </c>
      <c r="E9" s="52"/>
      <c r="F9" s="52">
        <v>2</v>
      </c>
      <c r="G9" s="52">
        <v>3</v>
      </c>
      <c r="H9" s="52">
        <v>2</v>
      </c>
      <c r="I9" s="76"/>
      <c r="J9" s="53">
        <v>2</v>
      </c>
      <c r="K9" s="63">
        <v>4.8813657407407408E-3</v>
      </c>
      <c r="L9" s="52">
        <f t="shared" si="0"/>
        <v>11</v>
      </c>
      <c r="M9" s="64">
        <f t="shared" si="1"/>
        <v>1.273148148148148E-3</v>
      </c>
      <c r="N9" s="65">
        <f t="shared" si="2"/>
        <v>6.1545138888888891E-3</v>
      </c>
      <c r="O9" s="66">
        <v>6</v>
      </c>
      <c r="Q9" s="61"/>
    </row>
    <row r="10" spans="1:24" s="60" customFormat="1" x14ac:dyDescent="0.25">
      <c r="A10" s="62"/>
      <c r="B10" s="91" t="s">
        <v>69</v>
      </c>
      <c r="C10" s="92" t="s">
        <v>47</v>
      </c>
      <c r="D10" s="57"/>
      <c r="E10" s="52"/>
      <c r="F10" s="52"/>
      <c r="G10" s="52"/>
      <c r="H10" s="52"/>
      <c r="I10" s="76"/>
      <c r="J10" s="53"/>
      <c r="K10" s="63">
        <v>2.9745370370370373E-3</v>
      </c>
      <c r="L10" s="52">
        <f t="shared" si="0"/>
        <v>0</v>
      </c>
      <c r="M10" s="64">
        <f t="shared" si="1"/>
        <v>0</v>
      </c>
      <c r="N10" s="65">
        <f t="shared" si="2"/>
        <v>2.9745370370370373E-3</v>
      </c>
      <c r="O10" s="141" t="s">
        <v>114</v>
      </c>
      <c r="Q10" s="61"/>
    </row>
    <row r="11" spans="1:24" s="60" customFormat="1" x14ac:dyDescent="0.25">
      <c r="A11" s="62"/>
      <c r="B11" s="91" t="s">
        <v>73</v>
      </c>
      <c r="C11" s="92" t="s">
        <v>47</v>
      </c>
      <c r="D11" s="57"/>
      <c r="E11" s="52"/>
      <c r="F11" s="52">
        <v>2</v>
      </c>
      <c r="G11" s="52"/>
      <c r="H11" s="52"/>
      <c r="I11" s="76">
        <v>3</v>
      </c>
      <c r="J11" s="53">
        <v>3</v>
      </c>
      <c r="K11" s="63">
        <v>3.1090277777777783E-3</v>
      </c>
      <c r="L11" s="52">
        <f t="shared" si="0"/>
        <v>8</v>
      </c>
      <c r="M11" s="64">
        <f t="shared" si="1"/>
        <v>9.2592592592592585E-4</v>
      </c>
      <c r="N11" s="65">
        <f t="shared" si="2"/>
        <v>4.0349537037037038E-3</v>
      </c>
      <c r="O11" s="66">
        <v>4</v>
      </c>
      <c r="Q11" s="61"/>
    </row>
    <row r="12" spans="1:24" s="60" customFormat="1" x14ac:dyDescent="0.25">
      <c r="A12" s="62"/>
      <c r="B12" s="91" t="s">
        <v>74</v>
      </c>
      <c r="C12" s="92" t="s">
        <v>47</v>
      </c>
      <c r="D12" s="57">
        <v>10</v>
      </c>
      <c r="E12" s="52">
        <v>3</v>
      </c>
      <c r="F12" s="52"/>
      <c r="G12" s="52">
        <v>3</v>
      </c>
      <c r="H12" s="52"/>
      <c r="I12" s="76">
        <v>10</v>
      </c>
      <c r="J12" s="53"/>
      <c r="K12" s="63">
        <v>7.8966435185185199E-3</v>
      </c>
      <c r="L12" s="52">
        <f t="shared" si="0"/>
        <v>26</v>
      </c>
      <c r="M12" s="64">
        <f t="shared" si="1"/>
        <v>3.0092592592592588E-3</v>
      </c>
      <c r="N12" s="65">
        <f t="shared" si="2"/>
        <v>1.0905902777777778E-2</v>
      </c>
      <c r="O12" s="66">
        <v>7</v>
      </c>
      <c r="Q12" s="61"/>
    </row>
    <row r="13" spans="1:24" s="60" customFormat="1" ht="16.5" thickBot="1" x14ac:dyDescent="0.3">
      <c r="A13" s="110"/>
      <c r="B13" s="111" t="s">
        <v>61</v>
      </c>
      <c r="C13" s="112" t="s">
        <v>26</v>
      </c>
      <c r="D13" s="135"/>
      <c r="E13" s="72"/>
      <c r="F13" s="72"/>
      <c r="G13" s="72"/>
      <c r="H13" s="72">
        <v>1</v>
      </c>
      <c r="I13" s="78"/>
      <c r="J13" s="73">
        <v>1</v>
      </c>
      <c r="K13" s="113">
        <v>2.1104166666666667E-3</v>
      </c>
      <c r="L13" s="72">
        <f t="shared" si="0"/>
        <v>2</v>
      </c>
      <c r="M13" s="114">
        <f t="shared" si="1"/>
        <v>2.3148148148148146E-4</v>
      </c>
      <c r="N13" s="115">
        <f t="shared" si="2"/>
        <v>2.3418981481481481E-3</v>
      </c>
      <c r="O13" s="142" t="s">
        <v>113</v>
      </c>
      <c r="Q13" s="61"/>
    </row>
    <row r="14" spans="1:24" ht="16.5" thickBot="1" x14ac:dyDescent="0.3">
      <c r="A14" s="129" t="s">
        <v>12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/>
    </row>
    <row r="15" spans="1:24" s="60" customFormat="1" x14ac:dyDescent="0.25">
      <c r="A15" s="62"/>
      <c r="B15" s="91" t="s">
        <v>40</v>
      </c>
      <c r="C15" s="116" t="s">
        <v>36</v>
      </c>
      <c r="D15" s="136">
        <v>2</v>
      </c>
      <c r="E15" s="97"/>
      <c r="F15" s="97"/>
      <c r="G15" s="97"/>
      <c r="H15" s="97"/>
      <c r="I15" s="117"/>
      <c r="J15" s="98"/>
      <c r="K15" s="63">
        <v>2.6263888888888886E-3</v>
      </c>
      <c r="L15" s="97">
        <f>SUM(D15:J15)</f>
        <v>2</v>
      </c>
      <c r="M15" s="118">
        <f t="shared" ref="M15:M25" si="3">L15*$N$29</f>
        <v>2.3148148148148146E-4</v>
      </c>
      <c r="N15" s="119">
        <f>K15+M15</f>
        <v>2.85787037037037E-3</v>
      </c>
      <c r="O15" s="139" t="s">
        <v>114</v>
      </c>
    </row>
    <row r="16" spans="1:24" s="60" customFormat="1" x14ac:dyDescent="0.25">
      <c r="A16" s="70"/>
      <c r="B16" s="94" t="s">
        <v>41</v>
      </c>
      <c r="C16" s="92" t="s">
        <v>36</v>
      </c>
      <c r="D16" s="70"/>
      <c r="E16" s="52"/>
      <c r="F16" s="52"/>
      <c r="G16" s="52"/>
      <c r="H16" s="52">
        <v>3</v>
      </c>
      <c r="I16" s="76"/>
      <c r="J16" s="53"/>
      <c r="K16" s="63">
        <v>2.0091435185185186E-3</v>
      </c>
      <c r="L16" s="52">
        <f>SUM(D16:J16)</f>
        <v>3</v>
      </c>
      <c r="M16" s="64">
        <f t="shared" si="3"/>
        <v>3.4722222222222218E-4</v>
      </c>
      <c r="N16" s="65">
        <f>K16+M16</f>
        <v>2.3563657407407409E-3</v>
      </c>
      <c r="O16" s="138" t="s">
        <v>113</v>
      </c>
    </row>
    <row r="17" spans="1:15" s="60" customFormat="1" x14ac:dyDescent="0.25">
      <c r="A17" s="70"/>
      <c r="B17" s="94" t="s">
        <v>79</v>
      </c>
      <c r="C17" s="92" t="s">
        <v>36</v>
      </c>
      <c r="D17" s="70"/>
      <c r="E17" s="52"/>
      <c r="F17" s="52"/>
      <c r="G17" s="52"/>
      <c r="H17" s="52"/>
      <c r="I17" s="76"/>
      <c r="J17" s="53"/>
      <c r="K17" s="63">
        <v>1.8359953703703704E-3</v>
      </c>
      <c r="L17" s="52">
        <f>SUM(D17:J17)</f>
        <v>0</v>
      </c>
      <c r="M17" s="64">
        <f t="shared" si="3"/>
        <v>0</v>
      </c>
      <c r="N17" s="65">
        <f>K17+M17</f>
        <v>1.8359953703703704E-3</v>
      </c>
      <c r="O17" s="138" t="s">
        <v>112</v>
      </c>
    </row>
    <row r="18" spans="1:15" s="60" customFormat="1" x14ac:dyDescent="0.25">
      <c r="A18" s="70"/>
      <c r="B18" s="91" t="s">
        <v>86</v>
      </c>
      <c r="C18" s="92" t="s">
        <v>25</v>
      </c>
      <c r="D18" s="137">
        <v>2</v>
      </c>
      <c r="E18" s="72"/>
      <c r="F18" s="72"/>
      <c r="G18" s="72"/>
      <c r="H18" s="72">
        <v>2</v>
      </c>
      <c r="I18" s="78"/>
      <c r="J18" s="73"/>
      <c r="K18" s="63">
        <v>3.4620370370370373E-3</v>
      </c>
      <c r="L18" s="52">
        <f>SUM(D18:J18)</f>
        <v>4</v>
      </c>
      <c r="M18" s="64">
        <f t="shared" si="3"/>
        <v>4.6296296296296293E-4</v>
      </c>
      <c r="N18" s="65">
        <f>K18+M18</f>
        <v>3.9250000000000005E-3</v>
      </c>
      <c r="O18" s="71">
        <v>6</v>
      </c>
    </row>
    <row r="19" spans="1:15" s="60" customFormat="1" x14ac:dyDescent="0.25">
      <c r="A19" s="70"/>
      <c r="B19" s="91" t="s">
        <v>87</v>
      </c>
      <c r="C19" s="92" t="s">
        <v>25</v>
      </c>
      <c r="D19" s="137"/>
      <c r="E19" s="72"/>
      <c r="F19" s="72"/>
      <c r="G19" s="72"/>
      <c r="H19" s="72"/>
      <c r="I19" s="78"/>
      <c r="J19" s="73"/>
      <c r="K19" s="63" t="s">
        <v>111</v>
      </c>
      <c r="L19" s="52">
        <f>SUM(D19:J19)</f>
        <v>0</v>
      </c>
      <c r="M19" s="64">
        <f t="shared" si="3"/>
        <v>0</v>
      </c>
      <c r="N19" s="65" t="s">
        <v>111</v>
      </c>
      <c r="O19" s="71" t="s">
        <v>111</v>
      </c>
    </row>
    <row r="20" spans="1:15" s="60" customFormat="1" x14ac:dyDescent="0.25">
      <c r="A20" s="70"/>
      <c r="B20" s="91" t="s">
        <v>91</v>
      </c>
      <c r="C20" s="92" t="s">
        <v>25</v>
      </c>
      <c r="D20" s="137">
        <v>2</v>
      </c>
      <c r="E20" s="72">
        <v>3</v>
      </c>
      <c r="F20" s="72">
        <v>3</v>
      </c>
      <c r="G20" s="72">
        <v>3</v>
      </c>
      <c r="H20" s="72">
        <v>2</v>
      </c>
      <c r="I20" s="78"/>
      <c r="J20" s="73">
        <v>1</v>
      </c>
      <c r="K20" s="63">
        <v>4.5305555555555559E-3</v>
      </c>
      <c r="L20" s="52">
        <f>SUM(D20:K20)</f>
        <v>14.004530555555556</v>
      </c>
      <c r="M20" s="64">
        <f t="shared" si="3"/>
        <v>1.6208947402263374E-3</v>
      </c>
      <c r="N20" s="65">
        <f>K20+M20</f>
        <v>6.151450295781893E-3</v>
      </c>
      <c r="O20" s="71">
        <v>10</v>
      </c>
    </row>
    <row r="21" spans="1:15" s="60" customFormat="1" x14ac:dyDescent="0.25">
      <c r="A21" s="70"/>
      <c r="B21" s="91" t="s">
        <v>70</v>
      </c>
      <c r="C21" s="92" t="s">
        <v>47</v>
      </c>
      <c r="D21" s="57">
        <v>2</v>
      </c>
      <c r="E21" s="52">
        <v>2</v>
      </c>
      <c r="F21" s="52"/>
      <c r="G21" s="52"/>
      <c r="H21" s="52">
        <v>2</v>
      </c>
      <c r="I21" s="76"/>
      <c r="J21" s="53"/>
      <c r="K21" s="63">
        <v>3.8451388888888888E-3</v>
      </c>
      <c r="L21" s="52">
        <f t="shared" ref="L21:L24" si="4">SUM(D21:J21)</f>
        <v>6</v>
      </c>
      <c r="M21" s="64">
        <f t="shared" si="3"/>
        <v>6.9444444444444436E-4</v>
      </c>
      <c r="N21" s="65">
        <f t="shared" ref="N21:N24" si="5">K21+M21</f>
        <v>4.539583333333333E-3</v>
      </c>
      <c r="O21" s="71">
        <v>7</v>
      </c>
    </row>
    <row r="22" spans="1:15" s="60" customFormat="1" x14ac:dyDescent="0.25">
      <c r="A22" s="70"/>
      <c r="B22" s="94" t="s">
        <v>71</v>
      </c>
      <c r="C22" s="92" t="s">
        <v>47</v>
      </c>
      <c r="D22" s="70">
        <v>2</v>
      </c>
      <c r="E22" s="52"/>
      <c r="F22" s="52"/>
      <c r="G22" s="52">
        <v>3</v>
      </c>
      <c r="H22" s="52">
        <v>1</v>
      </c>
      <c r="I22" s="76"/>
      <c r="J22" s="53"/>
      <c r="K22" s="63">
        <v>4.0836805555555548E-3</v>
      </c>
      <c r="L22" s="52">
        <f t="shared" si="4"/>
        <v>6</v>
      </c>
      <c r="M22" s="64">
        <f t="shared" si="3"/>
        <v>6.9444444444444436E-4</v>
      </c>
      <c r="N22" s="65">
        <f t="shared" si="5"/>
        <v>4.7781249999999994E-3</v>
      </c>
      <c r="O22" s="71">
        <v>8</v>
      </c>
    </row>
    <row r="23" spans="1:15" s="60" customFormat="1" x14ac:dyDescent="0.25">
      <c r="A23" s="70"/>
      <c r="B23" s="93" t="s">
        <v>72</v>
      </c>
      <c r="C23" s="92" t="s">
        <v>47</v>
      </c>
      <c r="D23" s="57">
        <v>8</v>
      </c>
      <c r="E23" s="52"/>
      <c r="F23" s="52"/>
      <c r="G23" s="52">
        <v>3</v>
      </c>
      <c r="H23" s="52"/>
      <c r="I23" s="76"/>
      <c r="J23" s="53"/>
      <c r="K23" s="63">
        <v>4.3768518518518523E-3</v>
      </c>
      <c r="L23" s="52">
        <f t="shared" si="4"/>
        <v>11</v>
      </c>
      <c r="M23" s="64">
        <f t="shared" si="3"/>
        <v>1.273148148148148E-3</v>
      </c>
      <c r="N23" s="65">
        <f t="shared" si="5"/>
        <v>5.6500000000000005E-3</v>
      </c>
      <c r="O23" s="71">
        <v>9</v>
      </c>
    </row>
    <row r="24" spans="1:15" s="60" customFormat="1" x14ac:dyDescent="0.25">
      <c r="A24" s="70"/>
      <c r="B24" s="93" t="s">
        <v>75</v>
      </c>
      <c r="C24" s="92" t="s">
        <v>47</v>
      </c>
      <c r="D24" s="57"/>
      <c r="E24" s="52"/>
      <c r="F24" s="52"/>
      <c r="G24" s="52">
        <v>3</v>
      </c>
      <c r="H24" s="52"/>
      <c r="I24" s="76"/>
      <c r="J24" s="53"/>
      <c r="K24" s="63">
        <v>3.3173611111111112E-3</v>
      </c>
      <c r="L24" s="52">
        <f t="shared" si="4"/>
        <v>3</v>
      </c>
      <c r="M24" s="64">
        <f t="shared" si="3"/>
        <v>3.4722222222222218E-4</v>
      </c>
      <c r="N24" s="65">
        <f t="shared" si="5"/>
        <v>3.6645833333333335E-3</v>
      </c>
      <c r="O24" s="71">
        <v>5</v>
      </c>
    </row>
    <row r="25" spans="1:15" s="60" customFormat="1" ht="16.5" thickBot="1" x14ac:dyDescent="0.3">
      <c r="A25" s="101"/>
      <c r="B25" s="120" t="s">
        <v>62</v>
      </c>
      <c r="C25" s="121" t="s">
        <v>26</v>
      </c>
      <c r="D25" s="101">
        <v>4</v>
      </c>
      <c r="E25" s="54">
        <v>3</v>
      </c>
      <c r="F25" s="54"/>
      <c r="G25" s="54">
        <v>3</v>
      </c>
      <c r="H25" s="54"/>
      <c r="I25" s="77"/>
      <c r="J25" s="55"/>
      <c r="K25" s="67">
        <v>2.0762731481481483E-3</v>
      </c>
      <c r="L25" s="54">
        <f>SUM(D25:J25)</f>
        <v>10</v>
      </c>
      <c r="M25" s="68">
        <f t="shared" si="3"/>
        <v>1.1574074074074073E-3</v>
      </c>
      <c r="N25" s="69">
        <f>K25+M25</f>
        <v>3.2336805555555556E-3</v>
      </c>
      <c r="O25" s="140">
        <v>4</v>
      </c>
    </row>
    <row r="27" spans="1:15" x14ac:dyDescent="0.25">
      <c r="B27" s="22" t="s">
        <v>59</v>
      </c>
      <c r="L27" s="23"/>
      <c r="M27" s="47" t="s">
        <v>4</v>
      </c>
      <c r="N27" s="49">
        <v>0.64374999999999993</v>
      </c>
    </row>
    <row r="28" spans="1:15" ht="6" customHeight="1" x14ac:dyDescent="0.25"/>
    <row r="29" spans="1:15" x14ac:dyDescent="0.25">
      <c r="B29" s="22" t="s">
        <v>16</v>
      </c>
      <c r="K29" s="122" t="s">
        <v>18</v>
      </c>
      <c r="L29" s="122"/>
      <c r="M29" s="122"/>
      <c r="N29" s="45">
        <v>1.1574074074074073E-4</v>
      </c>
    </row>
    <row r="30" spans="1:15" x14ac:dyDescent="0.25">
      <c r="K30" s="46"/>
      <c r="M30" s="46"/>
    </row>
  </sheetData>
  <mergeCells count="6">
    <mergeCell ref="K29:M29"/>
    <mergeCell ref="A1:O1"/>
    <mergeCell ref="A2:O2"/>
    <mergeCell ref="A3:O3"/>
    <mergeCell ref="A6:O6"/>
    <mergeCell ref="A14:O14"/>
  </mergeCells>
  <pageMargins left="0.43" right="0.4" top="0.31" bottom="0.32" header="0.3" footer="0.3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opLeftCell="A5" zoomScale="85" zoomScaleNormal="85" zoomScalePageLayoutView="80" workbookViewId="0">
      <selection activeCell="B18" sqref="B18:C18"/>
    </sheetView>
  </sheetViews>
  <sheetFormatPr defaultRowHeight="15.75" x14ac:dyDescent="0.25"/>
  <cols>
    <col min="1" max="1" width="4.7109375" style="22" customWidth="1"/>
    <col min="2" max="2" width="36" style="22" bestFit="1" customWidth="1"/>
    <col min="3" max="3" width="33.42578125" style="22" customWidth="1"/>
    <col min="4" max="6" width="4.5703125" style="22" customWidth="1"/>
    <col min="7" max="9" width="4.5703125" style="25" customWidth="1"/>
    <col min="10" max="10" width="4.5703125" style="22" customWidth="1"/>
    <col min="11" max="11" width="4.7109375" style="22" hidden="1" customWidth="1"/>
    <col min="12" max="12" width="12.140625" style="22" customWidth="1"/>
    <col min="13" max="13" width="6.28515625" style="22" customWidth="1"/>
    <col min="14" max="15" width="12.140625" style="22" customWidth="1"/>
    <col min="16" max="16" width="7" style="22" customWidth="1"/>
    <col min="17" max="18" width="9.140625" style="23"/>
    <col min="19" max="19" width="19.140625" style="23" bestFit="1" customWidth="1"/>
    <col min="20" max="16384" width="9.140625" style="23"/>
  </cols>
  <sheetData>
    <row r="1" spans="1:25" x14ac:dyDescent="0.25">
      <c r="A1" s="123" t="s">
        <v>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22"/>
      <c r="R1" s="22"/>
    </row>
    <row r="2" spans="1:25" x14ac:dyDescent="0.25">
      <c r="A2" s="124" t="s">
        <v>101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24"/>
      <c r="R2" s="24"/>
    </row>
    <row r="3" spans="1:25" ht="16.5" thickBot="1" x14ac:dyDescent="0.3">
      <c r="A3" s="125" t="s">
        <v>17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22"/>
      <c r="R3" s="22"/>
    </row>
    <row r="4" spans="1:25" ht="16.5" thickBot="1" x14ac:dyDescent="0.3">
      <c r="Q4" s="26"/>
      <c r="R4" s="26"/>
    </row>
    <row r="5" spans="1:25" s="36" customFormat="1" ht="83.25" thickBot="1" x14ac:dyDescent="0.3">
      <c r="A5" s="27" t="s">
        <v>14</v>
      </c>
      <c r="B5" s="28" t="s">
        <v>15</v>
      </c>
      <c r="C5" s="29" t="s">
        <v>24</v>
      </c>
      <c r="D5" s="106" t="s">
        <v>8</v>
      </c>
      <c r="E5" s="107" t="s">
        <v>22</v>
      </c>
      <c r="F5" s="81" t="s">
        <v>9</v>
      </c>
      <c r="G5" s="81" t="s">
        <v>100</v>
      </c>
      <c r="H5" s="81" t="s">
        <v>10</v>
      </c>
      <c r="I5" s="81" t="s">
        <v>5</v>
      </c>
      <c r="J5" s="108" t="s">
        <v>7</v>
      </c>
      <c r="K5" s="109"/>
      <c r="L5" s="103" t="s">
        <v>0</v>
      </c>
      <c r="M5" s="103" t="s">
        <v>6</v>
      </c>
      <c r="N5" s="103" t="s">
        <v>1</v>
      </c>
      <c r="O5" s="104" t="s">
        <v>2</v>
      </c>
      <c r="P5" s="105" t="s">
        <v>3</v>
      </c>
      <c r="R5" s="26"/>
      <c r="S5" s="23"/>
      <c r="T5" s="23"/>
      <c r="U5" s="23"/>
      <c r="V5" s="23"/>
      <c r="W5" s="23"/>
      <c r="X5" s="23"/>
      <c r="Y5" s="23"/>
    </row>
    <row r="6" spans="1:25" ht="16.5" customHeight="1" thickBot="1" x14ac:dyDescent="0.3">
      <c r="A6" s="126" t="s">
        <v>11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1:25" x14ac:dyDescent="0.25">
      <c r="A7" s="42"/>
      <c r="B7" s="88" t="s">
        <v>42</v>
      </c>
      <c r="C7" s="86" t="s">
        <v>36</v>
      </c>
      <c r="D7" s="37"/>
      <c r="E7" s="6"/>
      <c r="F7" s="6"/>
      <c r="G7" s="6">
        <v>3</v>
      </c>
      <c r="H7" s="6"/>
      <c r="I7" s="6"/>
      <c r="J7" s="17"/>
      <c r="K7" s="20"/>
      <c r="L7" s="38">
        <v>1.7998842592592591E-3</v>
      </c>
      <c r="M7" s="6">
        <f>SUM(D7:K7)</f>
        <v>3</v>
      </c>
      <c r="N7" s="7">
        <f>M7*$O$34</f>
        <v>3.4722222222222218E-4</v>
      </c>
      <c r="O7" s="8">
        <f t="shared" ref="O7:O13" si="0">L7+N7</f>
        <v>2.1471064814814812E-3</v>
      </c>
      <c r="P7" s="39">
        <v>4</v>
      </c>
    </row>
    <row r="8" spans="1:25" x14ac:dyDescent="0.25">
      <c r="A8" s="42"/>
      <c r="B8" s="88" t="s">
        <v>43</v>
      </c>
      <c r="C8" s="86" t="s">
        <v>36</v>
      </c>
      <c r="D8" s="37"/>
      <c r="E8" s="6"/>
      <c r="F8" s="6"/>
      <c r="G8" s="6"/>
      <c r="H8" s="6"/>
      <c r="I8" s="6"/>
      <c r="J8" s="17"/>
      <c r="K8" s="20"/>
      <c r="L8" s="38" t="s">
        <v>111</v>
      </c>
      <c r="M8" s="6" t="s">
        <v>111</v>
      </c>
      <c r="N8" s="7" t="s">
        <v>111</v>
      </c>
      <c r="O8" s="8" t="s">
        <v>111</v>
      </c>
      <c r="P8" s="146" t="s">
        <v>111</v>
      </c>
    </row>
    <row r="9" spans="1:25" x14ac:dyDescent="0.25">
      <c r="A9" s="42"/>
      <c r="B9" s="88" t="s">
        <v>80</v>
      </c>
      <c r="C9" s="86" t="s">
        <v>36</v>
      </c>
      <c r="D9" s="37"/>
      <c r="E9" s="6"/>
      <c r="F9" s="6"/>
      <c r="G9" s="6"/>
      <c r="H9" s="6"/>
      <c r="I9" s="6"/>
      <c r="J9" s="17"/>
      <c r="K9" s="20"/>
      <c r="L9" s="38">
        <v>1.7015046296296294E-3</v>
      </c>
      <c r="M9" s="6">
        <f t="shared" ref="M7:M13" si="1">SUM(D9:K9)</f>
        <v>0</v>
      </c>
      <c r="N9" s="7">
        <f>M9*$O$34</f>
        <v>0</v>
      </c>
      <c r="O9" s="8">
        <f t="shared" si="0"/>
        <v>1.7015046296296294E-3</v>
      </c>
      <c r="P9" s="143" t="s">
        <v>112</v>
      </c>
    </row>
    <row r="10" spans="1:25" x14ac:dyDescent="0.25">
      <c r="A10" s="42"/>
      <c r="B10" s="88" t="s">
        <v>44</v>
      </c>
      <c r="C10" s="86" t="s">
        <v>36</v>
      </c>
      <c r="D10" s="37"/>
      <c r="E10" s="6"/>
      <c r="F10" s="6">
        <v>3</v>
      </c>
      <c r="G10" s="6">
        <v>1</v>
      </c>
      <c r="H10" s="6"/>
      <c r="I10" s="6"/>
      <c r="J10" s="17"/>
      <c r="K10" s="20"/>
      <c r="L10" s="38">
        <v>2.1403935185185185E-3</v>
      </c>
      <c r="M10" s="6">
        <f t="shared" si="1"/>
        <v>4</v>
      </c>
      <c r="N10" s="7">
        <f>M10*$O$34</f>
        <v>4.6296296296296293E-4</v>
      </c>
      <c r="O10" s="8">
        <f t="shared" si="0"/>
        <v>2.6033564814814812E-3</v>
      </c>
      <c r="P10" s="39">
        <v>6</v>
      </c>
    </row>
    <row r="11" spans="1:25" x14ac:dyDescent="0.25">
      <c r="A11" s="42"/>
      <c r="B11" s="82" t="s">
        <v>45</v>
      </c>
      <c r="C11" s="86" t="s">
        <v>36</v>
      </c>
      <c r="D11" s="37"/>
      <c r="E11" s="6"/>
      <c r="F11" s="6"/>
      <c r="G11" s="6"/>
      <c r="H11" s="6"/>
      <c r="I11" s="6"/>
      <c r="J11" s="17"/>
      <c r="K11" s="20"/>
      <c r="L11" s="38">
        <v>1.8982638888888888E-3</v>
      </c>
      <c r="M11" s="6">
        <f t="shared" ref="M11" si="2">SUM(D11:K11)</f>
        <v>0</v>
      </c>
      <c r="N11" s="7">
        <f>M11*$O$34</f>
        <v>0</v>
      </c>
      <c r="O11" s="8">
        <f t="shared" ref="O11" si="3">L11+N11</f>
        <v>1.8982638888888888E-3</v>
      </c>
      <c r="P11" s="143" t="s">
        <v>113</v>
      </c>
    </row>
    <row r="12" spans="1:25" x14ac:dyDescent="0.25">
      <c r="A12" s="42"/>
      <c r="B12" s="82" t="s">
        <v>39</v>
      </c>
      <c r="C12" s="86" t="s">
        <v>36</v>
      </c>
      <c r="D12" s="37"/>
      <c r="E12" s="6"/>
      <c r="F12" s="6"/>
      <c r="G12" s="6"/>
      <c r="H12" s="6"/>
      <c r="I12" s="6"/>
      <c r="J12" s="17"/>
      <c r="K12" s="20"/>
      <c r="L12" s="38">
        <v>2.1049768518518518E-3</v>
      </c>
      <c r="M12" s="6">
        <f t="shared" si="1"/>
        <v>0</v>
      </c>
      <c r="N12" s="7">
        <f>M12*$O$34</f>
        <v>0</v>
      </c>
      <c r="O12" s="8">
        <f t="shared" si="0"/>
        <v>2.1049768518518518E-3</v>
      </c>
      <c r="P12" s="143" t="s">
        <v>114</v>
      </c>
    </row>
    <row r="13" spans="1:25" x14ac:dyDescent="0.25">
      <c r="A13" s="42"/>
      <c r="B13" s="82" t="s">
        <v>30</v>
      </c>
      <c r="C13" s="86" t="s">
        <v>26</v>
      </c>
      <c r="D13" s="147"/>
      <c r="E13" s="6"/>
      <c r="F13" s="6"/>
      <c r="G13" s="6">
        <v>3</v>
      </c>
      <c r="H13" s="6"/>
      <c r="I13" s="6"/>
      <c r="J13" s="17"/>
      <c r="K13" s="20"/>
      <c r="L13" s="38">
        <v>2.9481481481481477E-3</v>
      </c>
      <c r="M13" s="6">
        <f t="shared" si="1"/>
        <v>3</v>
      </c>
      <c r="N13" s="7">
        <f>M13*$O$34</f>
        <v>3.4722222222222218E-4</v>
      </c>
      <c r="O13" s="8">
        <f t="shared" si="0"/>
        <v>3.2953703703703699E-3</v>
      </c>
      <c r="P13" s="39">
        <v>7</v>
      </c>
    </row>
    <row r="14" spans="1:25" x14ac:dyDescent="0.25">
      <c r="A14" s="42"/>
      <c r="B14" s="88" t="s">
        <v>63</v>
      </c>
      <c r="C14" s="86" t="s">
        <v>26</v>
      </c>
      <c r="D14" s="147">
        <v>2</v>
      </c>
      <c r="E14" s="6"/>
      <c r="F14" s="6">
        <v>2</v>
      </c>
      <c r="G14" s="6"/>
      <c r="H14" s="6"/>
      <c r="I14" s="6"/>
      <c r="J14" s="17"/>
      <c r="K14" s="20"/>
      <c r="L14" s="38">
        <v>2.9994212962962965E-3</v>
      </c>
      <c r="M14" s="6">
        <f t="shared" ref="M14:M18" si="4">SUM(D14:K14)</f>
        <v>4</v>
      </c>
      <c r="N14" s="7">
        <f>M14*$O$34</f>
        <v>4.6296296296296293E-4</v>
      </c>
      <c r="O14" s="8">
        <f>L14+N14</f>
        <v>3.4623842592592592E-3</v>
      </c>
      <c r="P14" s="39">
        <v>9</v>
      </c>
    </row>
    <row r="15" spans="1:25" x14ac:dyDescent="0.25">
      <c r="A15" s="42"/>
      <c r="B15" s="82" t="s">
        <v>89</v>
      </c>
      <c r="C15" s="86" t="s">
        <v>25</v>
      </c>
      <c r="D15" s="147"/>
      <c r="E15" s="6"/>
      <c r="F15" s="6">
        <v>2</v>
      </c>
      <c r="G15" s="6"/>
      <c r="H15" s="6"/>
      <c r="I15" s="6"/>
      <c r="J15" s="17">
        <v>2</v>
      </c>
      <c r="K15" s="20"/>
      <c r="L15" s="38">
        <v>3.0645833333333337E-3</v>
      </c>
      <c r="M15" s="6">
        <f t="shared" si="4"/>
        <v>4</v>
      </c>
      <c r="N15" s="7">
        <f>M15*$O$34</f>
        <v>4.6296296296296293E-4</v>
      </c>
      <c r="O15" s="8">
        <f>L15+N15</f>
        <v>3.5275462962962964E-3</v>
      </c>
      <c r="P15" s="39">
        <v>10</v>
      </c>
    </row>
    <row r="16" spans="1:25" x14ac:dyDescent="0.25">
      <c r="A16" s="42"/>
      <c r="B16" s="82" t="s">
        <v>84</v>
      </c>
      <c r="C16" s="86" t="s">
        <v>25</v>
      </c>
      <c r="D16" s="147">
        <v>2</v>
      </c>
      <c r="E16" s="6"/>
      <c r="F16" s="6"/>
      <c r="G16" s="6">
        <v>3</v>
      </c>
      <c r="H16" s="6"/>
      <c r="I16" s="6"/>
      <c r="J16" s="17">
        <v>3</v>
      </c>
      <c r="K16" s="20"/>
      <c r="L16" s="38">
        <v>2.9994212962962965E-3</v>
      </c>
      <c r="M16" s="6">
        <f t="shared" ref="M16" si="5">SUM(D16:K16)</f>
        <v>8</v>
      </c>
      <c r="N16" s="7">
        <f>M16*$O$34</f>
        <v>9.2592592592592585E-4</v>
      </c>
      <c r="O16" s="8">
        <f t="shared" ref="O16" si="6">L16+N16</f>
        <v>3.9253472222222224E-3</v>
      </c>
      <c r="P16" s="39">
        <v>11</v>
      </c>
    </row>
    <row r="17" spans="1:16" x14ac:dyDescent="0.25">
      <c r="A17" s="42"/>
      <c r="B17" s="82" t="s">
        <v>53</v>
      </c>
      <c r="C17" s="86" t="s">
        <v>99</v>
      </c>
      <c r="D17" s="147"/>
      <c r="E17" s="6"/>
      <c r="F17" s="6">
        <v>2</v>
      </c>
      <c r="G17" s="6"/>
      <c r="H17" s="6"/>
      <c r="I17" s="6"/>
      <c r="J17" s="17"/>
      <c r="K17" s="20"/>
      <c r="L17" s="38">
        <v>2.1361111111111112E-3</v>
      </c>
      <c r="M17" s="6">
        <f>SUM(D17:K17)</f>
        <v>2</v>
      </c>
      <c r="N17" s="7">
        <f>M17*$O$34</f>
        <v>2.3148148148148146E-4</v>
      </c>
      <c r="O17" s="8">
        <f t="shared" ref="O17" si="7">L17+N17</f>
        <v>2.3675925925925926E-3</v>
      </c>
      <c r="P17" s="39">
        <v>5</v>
      </c>
    </row>
    <row r="18" spans="1:16" ht="16.5" thickBot="1" x14ac:dyDescent="0.3">
      <c r="A18" s="42"/>
      <c r="B18" s="82" t="s">
        <v>76</v>
      </c>
      <c r="C18" s="86" t="s">
        <v>47</v>
      </c>
      <c r="D18" s="147">
        <v>2</v>
      </c>
      <c r="E18" s="6"/>
      <c r="F18" s="6"/>
      <c r="G18" s="6">
        <v>3</v>
      </c>
      <c r="H18" s="6">
        <v>2</v>
      </c>
      <c r="I18" s="6"/>
      <c r="J18" s="17"/>
      <c r="K18" s="20"/>
      <c r="L18" s="38">
        <v>2.6305555555555557E-3</v>
      </c>
      <c r="M18" s="6">
        <f t="shared" si="4"/>
        <v>7</v>
      </c>
      <c r="N18" s="7">
        <f>M18*$O$34</f>
        <v>8.1018518518518516E-4</v>
      </c>
      <c r="O18" s="8">
        <f t="shared" ref="O18" si="8">L18+N18</f>
        <v>3.4407407407407407E-3</v>
      </c>
      <c r="P18" s="39">
        <v>8</v>
      </c>
    </row>
    <row r="19" spans="1:16" ht="16.5" thickBot="1" x14ac:dyDescent="0.3">
      <c r="A19" s="129" t="s">
        <v>12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</row>
    <row r="20" spans="1:16" x14ac:dyDescent="0.25">
      <c r="A20" s="1"/>
      <c r="B20" s="89" t="s">
        <v>37</v>
      </c>
      <c r="C20" s="90" t="s">
        <v>36</v>
      </c>
      <c r="D20" s="1">
        <v>2</v>
      </c>
      <c r="E20" s="2"/>
      <c r="F20" s="2">
        <v>2</v>
      </c>
      <c r="G20" s="2"/>
      <c r="H20" s="2"/>
      <c r="I20" s="2"/>
      <c r="J20" s="16"/>
      <c r="K20" s="19"/>
      <c r="L20" s="44">
        <v>2.071990740740741E-3</v>
      </c>
      <c r="M20" s="2">
        <f>SUM(D20:K20)</f>
        <v>4</v>
      </c>
      <c r="N20" s="3">
        <f>M20*$O$34</f>
        <v>4.6296296296296293E-4</v>
      </c>
      <c r="O20" s="4">
        <f>L20+N20</f>
        <v>2.5349537037037038E-3</v>
      </c>
      <c r="P20" s="144" t="s">
        <v>114</v>
      </c>
    </row>
    <row r="21" spans="1:16" x14ac:dyDescent="0.25">
      <c r="A21" s="5"/>
      <c r="B21" s="82" t="s">
        <v>81</v>
      </c>
      <c r="C21" s="83" t="s">
        <v>36</v>
      </c>
      <c r="D21" s="5"/>
      <c r="E21" s="6"/>
      <c r="F21" s="6"/>
      <c r="G21" s="6"/>
      <c r="H21" s="6"/>
      <c r="I21" s="6"/>
      <c r="J21" s="17"/>
      <c r="K21" s="20"/>
      <c r="L21" s="38">
        <v>2.4896990740740743E-3</v>
      </c>
      <c r="M21" s="6">
        <f>SUM(D21:K21)</f>
        <v>0</v>
      </c>
      <c r="N21" s="7">
        <f>M21*$O$34</f>
        <v>0</v>
      </c>
      <c r="O21" s="8">
        <f>L21+N21</f>
        <v>2.4896990740740743E-3</v>
      </c>
      <c r="P21" s="145" t="s">
        <v>113</v>
      </c>
    </row>
    <row r="22" spans="1:16" x14ac:dyDescent="0.25">
      <c r="A22" s="5"/>
      <c r="B22" s="82" t="s">
        <v>64</v>
      </c>
      <c r="C22" s="83" t="s">
        <v>26</v>
      </c>
      <c r="D22" s="5">
        <v>4</v>
      </c>
      <c r="E22" s="6"/>
      <c r="F22" s="6">
        <v>2</v>
      </c>
      <c r="G22" s="6"/>
      <c r="H22" s="6"/>
      <c r="I22" s="6"/>
      <c r="J22" s="17"/>
      <c r="K22" s="20"/>
      <c r="L22" s="38">
        <v>2.2780092592592591E-3</v>
      </c>
      <c r="M22" s="6">
        <f t="shared" ref="M22:M29" si="9">SUM(D22:K22)</f>
        <v>6</v>
      </c>
      <c r="N22" s="7">
        <f>M22*$O$34</f>
        <v>6.9444444444444436E-4</v>
      </c>
      <c r="O22" s="8">
        <f t="shared" ref="O22:O29" si="10">L22+N22</f>
        <v>2.9724537037037037E-3</v>
      </c>
      <c r="P22" s="13">
        <v>7</v>
      </c>
    </row>
    <row r="23" spans="1:16" x14ac:dyDescent="0.25">
      <c r="A23" s="5"/>
      <c r="B23" s="82" t="s">
        <v>65</v>
      </c>
      <c r="C23" s="83" t="s">
        <v>26</v>
      </c>
      <c r="D23" s="5"/>
      <c r="E23" s="6">
        <v>3</v>
      </c>
      <c r="F23" s="6">
        <v>2</v>
      </c>
      <c r="G23" s="6">
        <v>3</v>
      </c>
      <c r="H23" s="6"/>
      <c r="I23" s="6">
        <v>3</v>
      </c>
      <c r="J23" s="17">
        <v>3</v>
      </c>
      <c r="K23" s="20"/>
      <c r="L23" s="38">
        <v>3.3256944444444441E-3</v>
      </c>
      <c r="M23" s="6">
        <f>SUM(D23:L23)</f>
        <v>14.003325694444445</v>
      </c>
      <c r="N23" s="7">
        <f>M23*$O$34</f>
        <v>1.6207552887088476E-3</v>
      </c>
      <c r="O23" s="8">
        <f t="shared" si="10"/>
        <v>4.9464497331532919E-3</v>
      </c>
      <c r="P23" s="13">
        <v>9</v>
      </c>
    </row>
    <row r="24" spans="1:16" x14ac:dyDescent="0.25">
      <c r="A24" s="5"/>
      <c r="B24" s="82" t="s">
        <v>31</v>
      </c>
      <c r="C24" s="83" t="s">
        <v>26</v>
      </c>
      <c r="D24" s="5"/>
      <c r="E24" s="6"/>
      <c r="F24" s="6"/>
      <c r="G24" s="6"/>
      <c r="H24" s="6"/>
      <c r="I24" s="6"/>
      <c r="J24" s="17"/>
      <c r="K24" s="20"/>
      <c r="L24" s="38">
        <v>2.1289351851851851E-3</v>
      </c>
      <c r="M24" s="6">
        <f t="shared" si="9"/>
        <v>0</v>
      </c>
      <c r="N24" s="7">
        <f>M24*$O$34</f>
        <v>0</v>
      </c>
      <c r="O24" s="8">
        <f t="shared" si="10"/>
        <v>2.1289351851851851E-3</v>
      </c>
      <c r="P24" s="145" t="s">
        <v>112</v>
      </c>
    </row>
    <row r="25" spans="1:16" x14ac:dyDescent="0.25">
      <c r="A25" s="5"/>
      <c r="B25" s="82" t="s">
        <v>66</v>
      </c>
      <c r="C25" s="83" t="s">
        <v>26</v>
      </c>
      <c r="D25" s="5"/>
      <c r="E25" s="6"/>
      <c r="F25" s="6"/>
      <c r="G25" s="6"/>
      <c r="H25" s="6"/>
      <c r="I25" s="6"/>
      <c r="J25" s="17"/>
      <c r="K25" s="20"/>
      <c r="L25" s="38">
        <v>2.8240740740740739E-3</v>
      </c>
      <c r="M25" s="6">
        <f t="shared" si="9"/>
        <v>0</v>
      </c>
      <c r="N25" s="7">
        <f>M25*$O$34</f>
        <v>0</v>
      </c>
      <c r="O25" s="8">
        <f t="shared" si="10"/>
        <v>2.8240740740740739E-3</v>
      </c>
      <c r="P25" s="13">
        <v>5</v>
      </c>
    </row>
    <row r="26" spans="1:16" x14ac:dyDescent="0.25">
      <c r="A26" s="5"/>
      <c r="B26" s="82" t="s">
        <v>67</v>
      </c>
      <c r="C26" s="83" t="s">
        <v>26</v>
      </c>
      <c r="D26" s="5">
        <v>2</v>
      </c>
      <c r="E26" s="6"/>
      <c r="F26" s="6"/>
      <c r="G26" s="6"/>
      <c r="H26" s="6"/>
      <c r="I26" s="6"/>
      <c r="J26" s="17"/>
      <c r="K26" s="20"/>
      <c r="L26" s="38">
        <v>2.7263888888888889E-3</v>
      </c>
      <c r="M26" s="6">
        <f t="shared" si="9"/>
        <v>2</v>
      </c>
      <c r="N26" s="7">
        <f>M26*$O$34</f>
        <v>2.3148148148148146E-4</v>
      </c>
      <c r="O26" s="8">
        <f t="shared" si="10"/>
        <v>2.9578703703703703E-3</v>
      </c>
      <c r="P26" s="13">
        <v>6</v>
      </c>
    </row>
    <row r="27" spans="1:16" x14ac:dyDescent="0.25">
      <c r="A27" s="5"/>
      <c r="B27" s="82" t="s">
        <v>33</v>
      </c>
      <c r="C27" s="83" t="s">
        <v>26</v>
      </c>
      <c r="D27" s="5"/>
      <c r="E27" s="6"/>
      <c r="F27" s="6">
        <v>2</v>
      </c>
      <c r="G27" s="6">
        <v>3</v>
      </c>
      <c r="H27" s="6"/>
      <c r="I27" s="6"/>
      <c r="J27" s="17"/>
      <c r="K27" s="20"/>
      <c r="L27" s="38">
        <v>3.5995370370370369E-3</v>
      </c>
      <c r="M27" s="6">
        <f t="shared" si="9"/>
        <v>5</v>
      </c>
      <c r="N27" s="7">
        <f>M27*$O$34</f>
        <v>5.7870370370370367E-4</v>
      </c>
      <c r="O27" s="8">
        <f t="shared" si="10"/>
        <v>4.178240740740741E-3</v>
      </c>
      <c r="P27" s="13">
        <v>8</v>
      </c>
    </row>
    <row r="28" spans="1:16" x14ac:dyDescent="0.25">
      <c r="A28" s="5"/>
      <c r="B28" s="82" t="s">
        <v>88</v>
      </c>
      <c r="C28" s="83" t="s">
        <v>25</v>
      </c>
      <c r="D28" s="5">
        <v>2</v>
      </c>
      <c r="E28" s="6">
        <v>3</v>
      </c>
      <c r="F28" s="6">
        <v>2</v>
      </c>
      <c r="G28" s="6"/>
      <c r="H28" s="6"/>
      <c r="I28" s="6">
        <v>3</v>
      </c>
      <c r="J28" s="17"/>
      <c r="K28" s="20"/>
      <c r="L28" s="38">
        <v>4.2476851851851851E-3</v>
      </c>
      <c r="M28" s="6">
        <f t="shared" si="9"/>
        <v>10</v>
      </c>
      <c r="N28" s="7">
        <f>M28*$O$34</f>
        <v>1.1574074074074073E-3</v>
      </c>
      <c r="O28" s="8">
        <f t="shared" si="10"/>
        <v>5.4050925925925924E-3</v>
      </c>
      <c r="P28" s="13">
        <v>11</v>
      </c>
    </row>
    <row r="29" spans="1:16" x14ac:dyDescent="0.25">
      <c r="A29" s="5"/>
      <c r="B29" s="82" t="s">
        <v>90</v>
      </c>
      <c r="C29" s="83" t="s">
        <v>25</v>
      </c>
      <c r="D29" s="5">
        <v>5</v>
      </c>
      <c r="E29" s="6"/>
      <c r="F29" s="6"/>
      <c r="G29" s="6">
        <v>3</v>
      </c>
      <c r="H29" s="6"/>
      <c r="I29" s="6"/>
      <c r="J29" s="17"/>
      <c r="K29" s="20"/>
      <c r="L29" s="38">
        <v>4.0675925925925923E-3</v>
      </c>
      <c r="M29" s="6">
        <f t="shared" si="9"/>
        <v>8</v>
      </c>
      <c r="N29" s="7">
        <f>M29*$O$34</f>
        <v>9.2592592592592585E-4</v>
      </c>
      <c r="O29" s="8">
        <f t="shared" si="10"/>
        <v>4.9935185185185178E-3</v>
      </c>
      <c r="P29" s="13">
        <v>10</v>
      </c>
    </row>
    <row r="30" spans="1:16" ht="16.5" thickBot="1" x14ac:dyDescent="0.3">
      <c r="A30" s="9"/>
      <c r="B30" s="99" t="s">
        <v>52</v>
      </c>
      <c r="C30" s="102" t="s">
        <v>25</v>
      </c>
      <c r="D30" s="9"/>
      <c r="E30" s="10">
        <v>3</v>
      </c>
      <c r="F30" s="10"/>
      <c r="G30" s="10"/>
      <c r="H30" s="10"/>
      <c r="I30" s="10"/>
      <c r="J30" s="18"/>
      <c r="K30" s="21"/>
      <c r="L30" s="43">
        <v>2.2120370370370371E-3</v>
      </c>
      <c r="M30" s="10">
        <f t="shared" ref="M30" si="11">SUM(D30:K30)</f>
        <v>3</v>
      </c>
      <c r="N30" s="11">
        <f>M30*$O$34</f>
        <v>3.4722222222222218E-4</v>
      </c>
      <c r="O30" s="12">
        <f t="shared" ref="O30" si="12">L30+N30</f>
        <v>2.5592592592592594E-3</v>
      </c>
      <c r="P30" s="15">
        <v>4</v>
      </c>
    </row>
    <row r="32" spans="1:16" x14ac:dyDescent="0.25">
      <c r="B32" s="22" t="s">
        <v>59</v>
      </c>
      <c r="N32" s="47" t="s">
        <v>4</v>
      </c>
      <c r="O32" s="49">
        <v>0.65208333333333335</v>
      </c>
    </row>
    <row r="33" spans="2:15" ht="8.25" customHeight="1" x14ac:dyDescent="0.25"/>
    <row r="34" spans="2:15" x14ac:dyDescent="0.25">
      <c r="B34" s="22" t="s">
        <v>16</v>
      </c>
      <c r="L34" s="122" t="s">
        <v>18</v>
      </c>
      <c r="M34" s="122"/>
      <c r="N34" s="122"/>
      <c r="O34" s="45">
        <v>1.1574074074074073E-4</v>
      </c>
    </row>
    <row r="35" spans="2:15" x14ac:dyDescent="0.25">
      <c r="L35" s="46"/>
      <c r="N35" s="46"/>
    </row>
  </sheetData>
  <mergeCells count="6">
    <mergeCell ref="L34:N34"/>
    <mergeCell ref="A19:P19"/>
    <mergeCell ref="A6:P6"/>
    <mergeCell ref="A1:P1"/>
    <mergeCell ref="A2:P2"/>
    <mergeCell ref="A3:P3"/>
  </mergeCells>
  <pageMargins left="0.55000000000000004" right="0.42" top="0.32" bottom="0.28000000000000003" header="0.3" footer="0.3"/>
  <pageSetup paperSize="9" scale="87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B9C6-B5FE-475C-9C09-1747A61A74EB}">
  <sheetPr>
    <pageSetUpPr fitToPage="1"/>
  </sheetPr>
  <dimension ref="A1:W39"/>
  <sheetViews>
    <sheetView tabSelected="1" topLeftCell="A14" zoomScale="85" zoomScaleNormal="85" zoomScaleSheetLayoutView="46" zoomScalePageLayoutView="37" workbookViewId="0">
      <selection activeCell="A30" sqref="A30:XFD30"/>
    </sheetView>
  </sheetViews>
  <sheetFormatPr defaultRowHeight="15.75" x14ac:dyDescent="0.25"/>
  <cols>
    <col min="1" max="1" width="4.7109375" style="22" customWidth="1"/>
    <col min="2" max="2" width="36.5703125" style="22" customWidth="1"/>
    <col min="3" max="3" width="31.5703125" style="22" customWidth="1"/>
    <col min="4" max="9" width="5.42578125" style="58" customWidth="1"/>
    <col min="10" max="10" width="10" style="22" customWidth="1"/>
    <col min="11" max="11" width="6" style="22" customWidth="1"/>
    <col min="12" max="13" width="10" style="22" customWidth="1"/>
    <col min="14" max="14" width="7" style="22" customWidth="1"/>
    <col min="15" max="16384" width="9.140625" style="23"/>
  </cols>
  <sheetData>
    <row r="1" spans="1:23" x14ac:dyDescent="0.25">
      <c r="A1" s="123" t="s">
        <v>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22"/>
      <c r="P1" s="22"/>
    </row>
    <row r="2" spans="1:23" x14ac:dyDescent="0.25">
      <c r="A2" s="124" t="s">
        <v>101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24"/>
      <c r="P2" s="24"/>
    </row>
    <row r="3" spans="1:23" ht="16.5" thickBot="1" x14ac:dyDescent="0.3">
      <c r="A3" s="125" t="s">
        <v>20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22"/>
      <c r="P3" s="22"/>
    </row>
    <row r="4" spans="1:23" ht="16.5" thickBot="1" x14ac:dyDescent="0.3">
      <c r="O4" s="26"/>
      <c r="P4" s="26"/>
    </row>
    <row r="5" spans="1:23" s="36" customFormat="1" ht="76.5" customHeight="1" thickBot="1" x14ac:dyDescent="0.3">
      <c r="A5" s="27" t="s">
        <v>14</v>
      </c>
      <c r="B5" s="28" t="s">
        <v>15</v>
      </c>
      <c r="C5" s="29" t="s">
        <v>24</v>
      </c>
      <c r="D5" s="30" t="s">
        <v>8</v>
      </c>
      <c r="E5" s="31" t="s">
        <v>102</v>
      </c>
      <c r="F5" s="81" t="s">
        <v>103</v>
      </c>
      <c r="G5" s="31" t="s">
        <v>104</v>
      </c>
      <c r="H5" s="81" t="s">
        <v>21</v>
      </c>
      <c r="I5" s="32" t="s">
        <v>9</v>
      </c>
      <c r="J5" s="103" t="s">
        <v>0</v>
      </c>
      <c r="K5" s="103" t="s">
        <v>6</v>
      </c>
      <c r="L5" s="103" t="s">
        <v>1</v>
      </c>
      <c r="M5" s="104" t="s">
        <v>2</v>
      </c>
      <c r="N5" s="105" t="s">
        <v>3</v>
      </c>
      <c r="P5" s="26"/>
      <c r="Q5" s="23"/>
      <c r="R5" s="23"/>
      <c r="S5" s="23"/>
      <c r="T5" s="23"/>
      <c r="U5" s="23"/>
      <c r="V5" s="23"/>
      <c r="W5" s="23"/>
    </row>
    <row r="6" spans="1:23" ht="16.5" customHeight="1" thickBot="1" x14ac:dyDescent="0.3">
      <c r="A6" s="156" t="s">
        <v>11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1:23" x14ac:dyDescent="0.25">
      <c r="A7" s="40"/>
      <c r="B7" s="82" t="s">
        <v>49</v>
      </c>
      <c r="C7" s="86" t="s">
        <v>94</v>
      </c>
      <c r="D7" s="57"/>
      <c r="E7" s="52"/>
      <c r="F7" s="52"/>
      <c r="G7" s="52"/>
      <c r="H7" s="52"/>
      <c r="I7" s="53"/>
      <c r="J7" s="38">
        <v>4.6990740740740743E-3</v>
      </c>
      <c r="K7" s="6">
        <f>SUM(D7:I7)</f>
        <v>0</v>
      </c>
      <c r="L7" s="7">
        <f>K7*$M$38</f>
        <v>0</v>
      </c>
      <c r="M7" s="8">
        <f>J7+L7</f>
        <v>4.6990740740740743E-3</v>
      </c>
      <c r="N7" s="149">
        <v>5</v>
      </c>
    </row>
    <row r="8" spans="1:23" x14ac:dyDescent="0.25">
      <c r="A8" s="40"/>
      <c r="B8" s="82" t="s">
        <v>97</v>
      </c>
      <c r="C8" s="86" t="s">
        <v>94</v>
      </c>
      <c r="D8" s="57"/>
      <c r="E8" s="52"/>
      <c r="F8" s="52"/>
      <c r="G8" s="52"/>
      <c r="H8" s="52">
        <v>3</v>
      </c>
      <c r="I8" s="53">
        <v>2</v>
      </c>
      <c r="J8" s="38">
        <v>5.4273148148148145E-3</v>
      </c>
      <c r="K8" s="6">
        <f>SUM(D8:I8)</f>
        <v>5</v>
      </c>
      <c r="L8" s="7">
        <f t="shared" ref="L8:L18" si="0">K8*$M$38</f>
        <v>5.7870370370370367E-4</v>
      </c>
      <c r="M8" s="8">
        <f t="shared" ref="M8:M18" si="1">J8+L8</f>
        <v>6.0060185185185182E-3</v>
      </c>
      <c r="N8" s="149">
        <v>11</v>
      </c>
    </row>
    <row r="9" spans="1:23" x14ac:dyDescent="0.25">
      <c r="A9" s="40"/>
      <c r="B9" s="82" t="s">
        <v>98</v>
      </c>
      <c r="C9" s="86" t="s">
        <v>94</v>
      </c>
      <c r="D9" s="57"/>
      <c r="E9" s="52"/>
      <c r="F9" s="52"/>
      <c r="G9" s="52"/>
      <c r="H9" s="52"/>
      <c r="I9" s="53">
        <v>4</v>
      </c>
      <c r="J9" s="38">
        <v>1.0243055555555556E-2</v>
      </c>
      <c r="K9" s="6">
        <f>SUM(D9:I9)</f>
        <v>4</v>
      </c>
      <c r="L9" s="7">
        <f t="shared" si="0"/>
        <v>4.6296296296296293E-4</v>
      </c>
      <c r="M9" s="8">
        <f t="shared" si="1"/>
        <v>1.0706018518518519E-2</v>
      </c>
      <c r="N9" s="149">
        <v>12</v>
      </c>
    </row>
    <row r="10" spans="1:23" x14ac:dyDescent="0.25">
      <c r="A10" s="40"/>
      <c r="B10" s="82" t="s">
        <v>68</v>
      </c>
      <c r="C10" s="86" t="s">
        <v>26</v>
      </c>
      <c r="D10" s="57"/>
      <c r="E10" s="52"/>
      <c r="F10" s="52"/>
      <c r="G10" s="52"/>
      <c r="H10" s="52"/>
      <c r="I10" s="53"/>
      <c r="J10" s="38">
        <v>3.9583333333333337E-3</v>
      </c>
      <c r="K10" s="6">
        <f>SUM(D10:I10)</f>
        <v>0</v>
      </c>
      <c r="L10" s="7">
        <f t="shared" si="0"/>
        <v>0</v>
      </c>
      <c r="M10" s="8">
        <f t="shared" si="1"/>
        <v>3.9583333333333337E-3</v>
      </c>
      <c r="N10" s="150" t="s">
        <v>114</v>
      </c>
    </row>
    <row r="11" spans="1:23" x14ac:dyDescent="0.25">
      <c r="A11" s="40"/>
      <c r="B11" s="82" t="s">
        <v>105</v>
      </c>
      <c r="C11" s="86" t="s">
        <v>26</v>
      </c>
      <c r="D11" s="57">
        <v>2</v>
      </c>
      <c r="E11" s="52"/>
      <c r="F11" s="52"/>
      <c r="G11" s="52"/>
      <c r="H11" s="52"/>
      <c r="I11" s="53"/>
      <c r="J11" s="38">
        <v>4.9537037037037041E-3</v>
      </c>
      <c r="K11" s="6">
        <f t="shared" ref="K11:K18" si="2">SUM(D11:I11)</f>
        <v>2</v>
      </c>
      <c r="L11" s="7">
        <f t="shared" si="0"/>
        <v>2.3148148148148146E-4</v>
      </c>
      <c r="M11" s="8">
        <f t="shared" si="1"/>
        <v>5.1851851851851859E-3</v>
      </c>
      <c r="N11" s="149">
        <v>9</v>
      </c>
    </row>
    <row r="12" spans="1:23" x14ac:dyDescent="0.25">
      <c r="A12" s="40"/>
      <c r="B12" s="87" t="s">
        <v>60</v>
      </c>
      <c r="C12" s="83" t="s">
        <v>26</v>
      </c>
      <c r="D12" s="57"/>
      <c r="E12" s="52"/>
      <c r="F12" s="52">
        <v>1</v>
      </c>
      <c r="G12" s="52"/>
      <c r="H12" s="52"/>
      <c r="I12" s="53"/>
      <c r="J12" s="38">
        <v>5.2662037037037035E-3</v>
      </c>
      <c r="K12" s="6">
        <f t="shared" si="2"/>
        <v>1</v>
      </c>
      <c r="L12" s="7">
        <f t="shared" si="0"/>
        <v>1.1574074074074073E-4</v>
      </c>
      <c r="M12" s="8">
        <f t="shared" si="1"/>
        <v>5.3819444444444444E-3</v>
      </c>
      <c r="N12" s="39">
        <v>10</v>
      </c>
      <c r="P12" s="41"/>
    </row>
    <row r="13" spans="1:23" x14ac:dyDescent="0.25">
      <c r="A13" s="40"/>
      <c r="B13" s="82" t="s">
        <v>48</v>
      </c>
      <c r="C13" s="83" t="s">
        <v>47</v>
      </c>
      <c r="D13" s="57"/>
      <c r="E13" s="52"/>
      <c r="F13" s="52"/>
      <c r="G13" s="52"/>
      <c r="H13" s="52"/>
      <c r="I13" s="53"/>
      <c r="J13" s="38">
        <v>3.3415509259259262E-3</v>
      </c>
      <c r="K13" s="6">
        <f t="shared" si="2"/>
        <v>0</v>
      </c>
      <c r="L13" s="7">
        <f t="shared" si="0"/>
        <v>0</v>
      </c>
      <c r="M13" s="8">
        <f t="shared" si="1"/>
        <v>3.3415509259259262E-3</v>
      </c>
      <c r="N13" s="143" t="s">
        <v>113</v>
      </c>
      <c r="P13" s="41"/>
    </row>
    <row r="14" spans="1:23" x14ac:dyDescent="0.25">
      <c r="A14" s="40"/>
      <c r="B14" s="82" t="s">
        <v>76</v>
      </c>
      <c r="C14" s="83" t="s">
        <v>47</v>
      </c>
      <c r="D14" s="57">
        <v>2</v>
      </c>
      <c r="E14" s="52"/>
      <c r="F14" s="52"/>
      <c r="G14" s="52"/>
      <c r="H14" s="52"/>
      <c r="I14" s="53">
        <v>2</v>
      </c>
      <c r="J14" s="38">
        <v>4.6296296296296302E-3</v>
      </c>
      <c r="K14" s="6">
        <f t="shared" ref="K14" si="3">SUM(D14:I14)</f>
        <v>4</v>
      </c>
      <c r="L14" s="7">
        <f t="shared" si="0"/>
        <v>4.6296296296296293E-4</v>
      </c>
      <c r="M14" s="8">
        <f t="shared" ref="M14" si="4">J14+L14</f>
        <v>5.092592592592593E-3</v>
      </c>
      <c r="N14" s="39">
        <v>7</v>
      </c>
      <c r="P14" s="41"/>
    </row>
    <row r="15" spans="1:23" x14ac:dyDescent="0.25">
      <c r="A15" s="40"/>
      <c r="B15" s="82" t="s">
        <v>77</v>
      </c>
      <c r="C15" s="83" t="s">
        <v>47</v>
      </c>
      <c r="D15" s="57"/>
      <c r="E15" s="52"/>
      <c r="F15" s="52"/>
      <c r="G15" s="52"/>
      <c r="H15" s="52"/>
      <c r="I15" s="53">
        <v>2</v>
      </c>
      <c r="J15" s="38">
        <v>4.5785879629629631E-3</v>
      </c>
      <c r="K15" s="6">
        <f t="shared" si="2"/>
        <v>2</v>
      </c>
      <c r="L15" s="7">
        <f t="shared" si="0"/>
        <v>2.3148148148148146E-4</v>
      </c>
      <c r="M15" s="8">
        <f t="shared" si="1"/>
        <v>4.8100694444444449E-3</v>
      </c>
      <c r="N15" s="39">
        <v>6</v>
      </c>
      <c r="P15" s="41"/>
    </row>
    <row r="16" spans="1:23" x14ac:dyDescent="0.25">
      <c r="A16" s="40"/>
      <c r="B16" s="82" t="s">
        <v>54</v>
      </c>
      <c r="C16" s="86" t="s">
        <v>25</v>
      </c>
      <c r="D16" s="57"/>
      <c r="E16" s="52"/>
      <c r="F16" s="52"/>
      <c r="G16" s="52"/>
      <c r="H16" s="52"/>
      <c r="I16" s="53">
        <v>2</v>
      </c>
      <c r="J16" s="38">
        <v>4.409722222222222E-3</v>
      </c>
      <c r="K16" s="6">
        <f>SUM(D16:I16)</f>
        <v>2</v>
      </c>
      <c r="L16" s="7">
        <f t="shared" si="0"/>
        <v>2.3148148148148146E-4</v>
      </c>
      <c r="M16" s="8">
        <f t="shared" si="1"/>
        <v>4.6412037037037038E-3</v>
      </c>
      <c r="N16" s="149">
        <v>4</v>
      </c>
    </row>
    <row r="17" spans="1:14" x14ac:dyDescent="0.25">
      <c r="A17" s="40"/>
      <c r="B17" s="82" t="s">
        <v>56</v>
      </c>
      <c r="C17" s="86" t="s">
        <v>25</v>
      </c>
      <c r="D17" s="57"/>
      <c r="E17" s="52"/>
      <c r="F17" s="52"/>
      <c r="G17" s="52"/>
      <c r="H17" s="52"/>
      <c r="I17" s="53"/>
      <c r="J17" s="38">
        <v>5.1137731481481477E-3</v>
      </c>
      <c r="K17" s="6">
        <f>SUM(D17:I17)</f>
        <v>0</v>
      </c>
      <c r="L17" s="7">
        <f t="shared" si="0"/>
        <v>0</v>
      </c>
      <c r="M17" s="8">
        <f t="shared" si="1"/>
        <v>5.1137731481481477E-3</v>
      </c>
      <c r="N17" s="149">
        <v>8</v>
      </c>
    </row>
    <row r="18" spans="1:14" ht="16.5" thickBot="1" x14ac:dyDescent="0.3">
      <c r="A18" s="159"/>
      <c r="B18" s="99" t="s">
        <v>82</v>
      </c>
      <c r="C18" s="100" t="s">
        <v>36</v>
      </c>
      <c r="D18" s="148"/>
      <c r="E18" s="54"/>
      <c r="F18" s="54"/>
      <c r="G18" s="54"/>
      <c r="H18" s="54"/>
      <c r="I18" s="55"/>
      <c r="J18" s="43">
        <v>2.4189814814814816E-3</v>
      </c>
      <c r="K18" s="10">
        <f t="shared" si="2"/>
        <v>0</v>
      </c>
      <c r="L18" s="11">
        <f t="shared" si="0"/>
        <v>0</v>
      </c>
      <c r="M18" s="12">
        <f t="shared" si="1"/>
        <v>2.4189814814814816E-3</v>
      </c>
      <c r="N18" s="160" t="s">
        <v>112</v>
      </c>
    </row>
    <row r="19" spans="1:14" ht="16.5" thickBot="1" x14ac:dyDescent="0.3">
      <c r="A19" s="129" t="s">
        <v>12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</row>
    <row r="20" spans="1:14" x14ac:dyDescent="0.25">
      <c r="A20" s="1"/>
      <c r="B20" s="89" t="s">
        <v>95</v>
      </c>
      <c r="C20" s="90" t="s">
        <v>94</v>
      </c>
      <c r="D20" s="56"/>
      <c r="E20" s="50"/>
      <c r="F20" s="50"/>
      <c r="G20" s="50"/>
      <c r="H20" s="50"/>
      <c r="I20" s="51"/>
      <c r="J20" s="44">
        <v>4.0385416666666668E-3</v>
      </c>
      <c r="K20" s="2">
        <f>SUM(D20:I20)</f>
        <v>0</v>
      </c>
      <c r="L20" s="3">
        <f t="shared" ref="L20:L33" si="5">K20*$M$38</f>
        <v>0</v>
      </c>
      <c r="M20" s="4">
        <f t="shared" ref="M20:M33" si="6">J20+L20</f>
        <v>4.0385416666666668E-3</v>
      </c>
      <c r="N20" s="14">
        <v>6</v>
      </c>
    </row>
    <row r="21" spans="1:14" x14ac:dyDescent="0.25">
      <c r="A21" s="5"/>
      <c r="B21" s="82" t="s">
        <v>109</v>
      </c>
      <c r="C21" s="83" t="s">
        <v>94</v>
      </c>
      <c r="D21" s="57"/>
      <c r="E21" s="52"/>
      <c r="F21" s="52"/>
      <c r="G21" s="52"/>
      <c r="H21" s="52"/>
      <c r="I21" s="53"/>
      <c r="J21" s="38">
        <v>9.8958333333333329E-3</v>
      </c>
      <c r="K21" s="6">
        <f>SUM(D21:I21)</f>
        <v>0</v>
      </c>
      <c r="L21" s="7">
        <f t="shared" si="5"/>
        <v>0</v>
      </c>
      <c r="M21" s="8">
        <f t="shared" si="6"/>
        <v>9.8958333333333329E-3</v>
      </c>
      <c r="N21" s="13">
        <v>14</v>
      </c>
    </row>
    <row r="22" spans="1:14" x14ac:dyDescent="0.25">
      <c r="A22" s="5"/>
      <c r="B22" s="82" t="s">
        <v>96</v>
      </c>
      <c r="C22" s="83" t="s">
        <v>94</v>
      </c>
      <c r="D22" s="57"/>
      <c r="E22" s="52">
        <v>2</v>
      </c>
      <c r="F22" s="52"/>
      <c r="G22" s="52"/>
      <c r="H22" s="52"/>
      <c r="I22" s="53"/>
      <c r="J22" s="38">
        <v>5.8607638888888902E-3</v>
      </c>
      <c r="K22" s="6">
        <f>SUM(D22:I22)</f>
        <v>2</v>
      </c>
      <c r="L22" s="7">
        <f t="shared" si="5"/>
        <v>2.3148148148148146E-4</v>
      </c>
      <c r="M22" s="8">
        <f t="shared" si="6"/>
        <v>6.092245370370372E-3</v>
      </c>
      <c r="N22" s="13">
        <v>13</v>
      </c>
    </row>
    <row r="23" spans="1:14" x14ac:dyDescent="0.25">
      <c r="A23" s="5"/>
      <c r="B23" s="82" t="s">
        <v>28</v>
      </c>
      <c r="C23" s="83" t="s">
        <v>26</v>
      </c>
      <c r="D23" s="57"/>
      <c r="E23" s="52"/>
      <c r="F23" s="52"/>
      <c r="G23" s="52"/>
      <c r="H23" s="52"/>
      <c r="I23" s="53"/>
      <c r="J23" s="38">
        <v>3.8151620370370366E-3</v>
      </c>
      <c r="K23" s="6">
        <f t="shared" ref="K23:K33" si="7">SUM(D23:I23)</f>
        <v>0</v>
      </c>
      <c r="L23" s="7">
        <f t="shared" si="5"/>
        <v>0</v>
      </c>
      <c r="M23" s="8">
        <f t="shared" si="6"/>
        <v>3.8151620370370366E-3</v>
      </c>
      <c r="N23" s="13">
        <v>5</v>
      </c>
    </row>
    <row r="24" spans="1:14" x14ac:dyDescent="0.25">
      <c r="A24" s="5"/>
      <c r="B24" s="82" t="s">
        <v>27</v>
      </c>
      <c r="C24" s="83" t="s">
        <v>26</v>
      </c>
      <c r="D24" s="57"/>
      <c r="E24" s="52"/>
      <c r="F24" s="52"/>
      <c r="G24" s="52"/>
      <c r="H24" s="52"/>
      <c r="I24" s="53"/>
      <c r="J24" s="38">
        <v>4.4328703703703709E-3</v>
      </c>
      <c r="K24" s="6">
        <f t="shared" si="7"/>
        <v>0</v>
      </c>
      <c r="L24" s="7">
        <f t="shared" si="5"/>
        <v>0</v>
      </c>
      <c r="M24" s="8">
        <f t="shared" si="6"/>
        <v>4.4328703703703709E-3</v>
      </c>
      <c r="N24" s="13">
        <v>8</v>
      </c>
    </row>
    <row r="25" spans="1:14" x14ac:dyDescent="0.25">
      <c r="A25" s="5"/>
      <c r="B25" s="82" t="s">
        <v>29</v>
      </c>
      <c r="C25" s="83" t="s">
        <v>26</v>
      </c>
      <c r="D25" s="57">
        <v>4</v>
      </c>
      <c r="E25" s="52"/>
      <c r="F25" s="52"/>
      <c r="G25" s="52"/>
      <c r="H25" s="52"/>
      <c r="I25" s="53">
        <v>2</v>
      </c>
      <c r="J25" s="38">
        <v>3.8888888888888883E-3</v>
      </c>
      <c r="K25" s="6">
        <f t="shared" si="7"/>
        <v>6</v>
      </c>
      <c r="L25" s="7">
        <f t="shared" si="5"/>
        <v>6.9444444444444436E-4</v>
      </c>
      <c r="M25" s="8">
        <f t="shared" si="6"/>
        <v>4.5833333333333325E-3</v>
      </c>
      <c r="N25" s="13">
        <v>10</v>
      </c>
    </row>
    <row r="26" spans="1:14" x14ac:dyDescent="0.25">
      <c r="A26" s="5"/>
      <c r="B26" s="82" t="s">
        <v>32</v>
      </c>
      <c r="C26" s="83" t="s">
        <v>26</v>
      </c>
      <c r="D26" s="57"/>
      <c r="E26" s="52"/>
      <c r="F26" s="52"/>
      <c r="G26" s="52"/>
      <c r="H26" s="52">
        <v>3</v>
      </c>
      <c r="I26" s="53"/>
      <c r="J26" s="38">
        <v>3.9275462962962962E-3</v>
      </c>
      <c r="K26" s="6">
        <f t="shared" si="7"/>
        <v>3</v>
      </c>
      <c r="L26" s="7">
        <f t="shared" si="5"/>
        <v>3.4722222222222218E-4</v>
      </c>
      <c r="M26" s="8">
        <f t="shared" si="6"/>
        <v>4.274768518518518E-3</v>
      </c>
      <c r="N26" s="13">
        <v>7</v>
      </c>
    </row>
    <row r="27" spans="1:14" x14ac:dyDescent="0.25">
      <c r="A27" s="5"/>
      <c r="B27" s="82" t="s">
        <v>106</v>
      </c>
      <c r="C27" s="83" t="s">
        <v>26</v>
      </c>
      <c r="D27" s="57"/>
      <c r="E27" s="52"/>
      <c r="F27" s="52"/>
      <c r="G27" s="52"/>
      <c r="H27" s="52"/>
      <c r="I27" s="53"/>
      <c r="J27" s="38">
        <v>5.3240740740740748E-3</v>
      </c>
      <c r="K27" s="6">
        <f t="shared" si="7"/>
        <v>0</v>
      </c>
      <c r="L27" s="7">
        <f t="shared" si="5"/>
        <v>0</v>
      </c>
      <c r="M27" s="8">
        <f t="shared" si="6"/>
        <v>5.3240740740740748E-3</v>
      </c>
      <c r="N27" s="13">
        <v>11</v>
      </c>
    </row>
    <row r="28" spans="1:14" x14ac:dyDescent="0.25">
      <c r="A28" s="5"/>
      <c r="B28" s="82" t="s">
        <v>78</v>
      </c>
      <c r="C28" s="83" t="s">
        <v>47</v>
      </c>
      <c r="D28" s="57"/>
      <c r="E28" s="52"/>
      <c r="F28" s="52"/>
      <c r="G28" s="52"/>
      <c r="H28" s="52"/>
      <c r="I28" s="53"/>
      <c r="J28" s="38">
        <v>4.4907407407407405E-3</v>
      </c>
      <c r="K28" s="6">
        <f t="shared" si="7"/>
        <v>0</v>
      </c>
      <c r="L28" s="7">
        <f t="shared" si="5"/>
        <v>0</v>
      </c>
      <c r="M28" s="8">
        <f t="shared" si="6"/>
        <v>4.4907407407407405E-3</v>
      </c>
      <c r="N28" s="13">
        <v>9</v>
      </c>
    </row>
    <row r="29" spans="1:14" x14ac:dyDescent="0.25">
      <c r="A29" s="5"/>
      <c r="B29" s="82" t="s">
        <v>85</v>
      </c>
      <c r="C29" s="86" t="s">
        <v>25</v>
      </c>
      <c r="D29" s="74"/>
      <c r="E29" s="52"/>
      <c r="F29" s="52"/>
      <c r="G29" s="52"/>
      <c r="H29" s="52"/>
      <c r="I29" s="53"/>
      <c r="J29" s="38">
        <v>5.8341435185185189E-3</v>
      </c>
      <c r="K29" s="6">
        <f>SUM(D29:I29)</f>
        <v>0</v>
      </c>
      <c r="L29" s="7">
        <f t="shared" si="5"/>
        <v>0</v>
      </c>
      <c r="M29" s="8">
        <f t="shared" si="6"/>
        <v>5.8341435185185189E-3</v>
      </c>
      <c r="N29" s="13">
        <v>12</v>
      </c>
    </row>
    <row r="30" spans="1:14" x14ac:dyDescent="0.25">
      <c r="A30" s="5"/>
      <c r="B30" s="82" t="s">
        <v>83</v>
      </c>
      <c r="C30" s="86" t="s">
        <v>36</v>
      </c>
      <c r="D30" s="57"/>
      <c r="E30" s="52"/>
      <c r="F30" s="52"/>
      <c r="G30" s="52"/>
      <c r="H30" s="52"/>
      <c r="I30" s="53"/>
      <c r="J30" s="38">
        <v>3.425925925925926E-3</v>
      </c>
      <c r="K30" s="6">
        <f t="shared" si="7"/>
        <v>0</v>
      </c>
      <c r="L30" s="7">
        <f t="shared" si="5"/>
        <v>0</v>
      </c>
      <c r="M30" s="8">
        <f t="shared" si="6"/>
        <v>3.425925925925926E-3</v>
      </c>
      <c r="N30" s="145" t="s">
        <v>114</v>
      </c>
    </row>
    <row r="31" spans="1:14" x14ac:dyDescent="0.25">
      <c r="A31" s="5"/>
      <c r="B31" s="82" t="s">
        <v>34</v>
      </c>
      <c r="C31" s="86" t="s">
        <v>36</v>
      </c>
      <c r="D31" s="70"/>
      <c r="E31" s="52"/>
      <c r="F31" s="52"/>
      <c r="G31" s="52"/>
      <c r="H31" s="52"/>
      <c r="I31" s="53"/>
      <c r="J31" s="38">
        <v>2.9541666666666661E-3</v>
      </c>
      <c r="K31" s="6">
        <f t="shared" si="7"/>
        <v>0</v>
      </c>
      <c r="L31" s="7">
        <f t="shared" si="5"/>
        <v>0</v>
      </c>
      <c r="M31" s="8">
        <f t="shared" si="6"/>
        <v>2.9541666666666661E-3</v>
      </c>
      <c r="N31" s="145" t="s">
        <v>112</v>
      </c>
    </row>
    <row r="32" spans="1:14" x14ac:dyDescent="0.25">
      <c r="A32" s="132"/>
      <c r="B32" s="133" t="s">
        <v>35</v>
      </c>
      <c r="C32" s="151" t="s">
        <v>36</v>
      </c>
      <c r="D32" s="137"/>
      <c r="E32" s="72"/>
      <c r="F32" s="72"/>
      <c r="G32" s="72"/>
      <c r="H32" s="72"/>
      <c r="I32" s="73"/>
      <c r="J32" s="38">
        <v>3.5879629629629629E-3</v>
      </c>
      <c r="K32" s="6">
        <f t="shared" ref="K32" si="8">SUM(D32:I32)</f>
        <v>0</v>
      </c>
      <c r="L32" s="7">
        <f t="shared" si="5"/>
        <v>0</v>
      </c>
      <c r="M32" s="8">
        <f t="shared" si="6"/>
        <v>3.5879629629629629E-3</v>
      </c>
      <c r="N32" s="134">
        <v>4</v>
      </c>
    </row>
    <row r="33" spans="1:14" ht="16.5" thickBot="1" x14ac:dyDescent="0.3">
      <c r="A33" s="9"/>
      <c r="B33" s="99" t="s">
        <v>115</v>
      </c>
      <c r="C33" s="100" t="s">
        <v>94</v>
      </c>
      <c r="D33" s="101"/>
      <c r="E33" s="54"/>
      <c r="F33" s="54"/>
      <c r="G33" s="54"/>
      <c r="H33" s="54"/>
      <c r="I33" s="55"/>
      <c r="J33" s="43">
        <v>3.2870370370370367E-3</v>
      </c>
      <c r="K33" s="10">
        <f t="shared" si="7"/>
        <v>0</v>
      </c>
      <c r="L33" s="11">
        <f>K33*$M$38</f>
        <v>0</v>
      </c>
      <c r="M33" s="12">
        <f t="shared" si="6"/>
        <v>3.2870370370370367E-3</v>
      </c>
      <c r="N33" s="161" t="s">
        <v>113</v>
      </c>
    </row>
    <row r="34" spans="1:14" x14ac:dyDescent="0.25">
      <c r="A34" s="155"/>
      <c r="B34" s="152"/>
      <c r="C34" s="153"/>
      <c r="D34" s="154"/>
      <c r="E34" s="154"/>
      <c r="F34" s="154"/>
      <c r="G34" s="154"/>
      <c r="H34" s="154"/>
      <c r="I34" s="154"/>
      <c r="J34" s="23"/>
      <c r="K34" s="23"/>
      <c r="L34" s="23"/>
      <c r="M34" s="23"/>
      <c r="N34" s="155"/>
    </row>
    <row r="35" spans="1:14" ht="9" customHeight="1" x14ac:dyDescent="0.25"/>
    <row r="36" spans="1:14" x14ac:dyDescent="0.25">
      <c r="B36" s="22" t="s">
        <v>59</v>
      </c>
      <c r="K36" s="23"/>
      <c r="L36" s="47" t="s">
        <v>4</v>
      </c>
      <c r="M36" s="48">
        <v>0.78125</v>
      </c>
    </row>
    <row r="37" spans="1:14" ht="6" customHeight="1" x14ac:dyDescent="0.25"/>
    <row r="38" spans="1:14" x14ac:dyDescent="0.25">
      <c r="B38" s="22" t="s">
        <v>16</v>
      </c>
      <c r="J38" s="122" t="s">
        <v>18</v>
      </c>
      <c r="K38" s="122"/>
      <c r="L38" s="122"/>
      <c r="M38" s="45">
        <v>1.1574074074074073E-4</v>
      </c>
    </row>
    <row r="39" spans="1:14" x14ac:dyDescent="0.25">
      <c r="J39" s="46"/>
      <c r="L39" s="46"/>
    </row>
  </sheetData>
  <mergeCells count="6">
    <mergeCell ref="J38:L38"/>
    <mergeCell ref="A1:N1"/>
    <mergeCell ref="A2:N2"/>
    <mergeCell ref="A3:N3"/>
    <mergeCell ref="A6:N6"/>
    <mergeCell ref="A19:N19"/>
  </mergeCells>
  <pageMargins left="0.56000000000000005" right="0.42" top="0.32" bottom="0.28000000000000003" header="0.3" footer="0.3"/>
  <pageSetup paperSize="9" scale="87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A500F-0F88-4DB4-B52F-8964CE290880}">
  <sheetPr>
    <pageSetUpPr fitToPage="1"/>
  </sheetPr>
  <dimension ref="A1:W21"/>
  <sheetViews>
    <sheetView topLeftCell="A3" zoomScale="85" zoomScaleNormal="85" zoomScalePageLayoutView="51" workbookViewId="0">
      <selection activeCell="A14" sqref="A14:XFD14"/>
    </sheetView>
  </sheetViews>
  <sheetFormatPr defaultRowHeight="15.75" x14ac:dyDescent="0.25"/>
  <cols>
    <col min="1" max="1" width="4.7109375" style="22" customWidth="1"/>
    <col min="2" max="2" width="31.42578125" style="22" customWidth="1"/>
    <col min="3" max="3" width="37.140625" style="22" customWidth="1"/>
    <col min="4" max="9" width="4.42578125" style="22" customWidth="1"/>
    <col min="10" max="10" width="10" style="22" customWidth="1"/>
    <col min="11" max="11" width="4" style="22" customWidth="1"/>
    <col min="12" max="12" width="10" style="22" customWidth="1"/>
    <col min="13" max="13" width="12.42578125" style="22" customWidth="1"/>
    <col min="14" max="14" width="7" style="22" customWidth="1"/>
    <col min="15" max="16" width="9.140625" style="23"/>
    <col min="17" max="17" width="55.42578125" style="23" bestFit="1" customWidth="1"/>
    <col min="18" max="16384" width="9.140625" style="23"/>
  </cols>
  <sheetData>
    <row r="1" spans="1:23" x14ac:dyDescent="0.25">
      <c r="A1" s="123" t="s">
        <v>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22"/>
      <c r="P1" s="22"/>
    </row>
    <row r="2" spans="1:23" x14ac:dyDescent="0.25">
      <c r="A2" s="124" t="s">
        <v>101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24"/>
      <c r="P2" s="24"/>
    </row>
    <row r="3" spans="1:23" ht="16.5" thickBot="1" x14ac:dyDescent="0.3">
      <c r="A3" s="125" t="s">
        <v>23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22"/>
      <c r="P3" s="22"/>
    </row>
    <row r="4" spans="1:23" ht="16.5" thickBot="1" x14ac:dyDescent="0.3">
      <c r="O4" s="26"/>
      <c r="P4" s="26"/>
    </row>
    <row r="5" spans="1:23" s="36" customFormat="1" ht="135" customHeight="1" thickBot="1" x14ac:dyDescent="0.3">
      <c r="A5" s="27" t="s">
        <v>14</v>
      </c>
      <c r="B5" s="28" t="s">
        <v>15</v>
      </c>
      <c r="C5" s="29" t="s">
        <v>24</v>
      </c>
      <c r="D5" s="79" t="s">
        <v>8</v>
      </c>
      <c r="E5" s="59" t="s">
        <v>102</v>
      </c>
      <c r="F5" s="59" t="s">
        <v>103</v>
      </c>
      <c r="G5" s="59" t="s">
        <v>104</v>
      </c>
      <c r="H5" s="59" t="s">
        <v>21</v>
      </c>
      <c r="I5" s="80" t="s">
        <v>9</v>
      </c>
      <c r="J5" s="33" t="s">
        <v>0</v>
      </c>
      <c r="K5" s="33" t="s">
        <v>6</v>
      </c>
      <c r="L5" s="33" t="s">
        <v>1</v>
      </c>
      <c r="M5" s="34" t="s">
        <v>2</v>
      </c>
      <c r="N5" s="35" t="s">
        <v>3</v>
      </c>
      <c r="P5" s="26"/>
      <c r="Q5" s="23"/>
      <c r="R5" s="23"/>
      <c r="S5" s="23"/>
      <c r="T5" s="23"/>
      <c r="U5" s="23"/>
      <c r="V5" s="23"/>
      <c r="W5" s="23"/>
    </row>
    <row r="6" spans="1:23" ht="16.5" customHeight="1" thickBot="1" x14ac:dyDescent="0.3">
      <c r="A6" s="126" t="s">
        <v>11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</row>
    <row r="7" spans="1:23" x14ac:dyDescent="0.25">
      <c r="A7" s="40"/>
      <c r="B7" s="84" t="s">
        <v>108</v>
      </c>
      <c r="C7" s="83" t="s">
        <v>99</v>
      </c>
      <c r="D7" s="135">
        <v>1</v>
      </c>
      <c r="E7" s="72"/>
      <c r="F7" s="72"/>
      <c r="G7" s="72"/>
      <c r="H7" s="72"/>
      <c r="I7" s="73"/>
      <c r="J7" s="38">
        <v>3.4803240740740745E-3</v>
      </c>
      <c r="K7" s="6">
        <f>SUM(D7:I7)</f>
        <v>1</v>
      </c>
      <c r="L7" s="7">
        <f>K7*$M$20</f>
        <v>1.1574074074074073E-4</v>
      </c>
      <c r="M7" s="8">
        <f>J7+L7</f>
        <v>3.5960648148148154E-3</v>
      </c>
      <c r="N7" s="143" t="s">
        <v>114</v>
      </c>
    </row>
    <row r="8" spans="1:23" x14ac:dyDescent="0.25">
      <c r="A8" s="5"/>
      <c r="B8" s="95" t="s">
        <v>110</v>
      </c>
      <c r="C8" s="96" t="s">
        <v>47</v>
      </c>
      <c r="D8" s="57"/>
      <c r="E8" s="52"/>
      <c r="F8" s="52"/>
      <c r="G8" s="52"/>
      <c r="H8" s="52"/>
      <c r="I8" s="53"/>
      <c r="J8" s="38">
        <v>2.8652777777777778E-3</v>
      </c>
      <c r="K8" s="6">
        <f t="shared" ref="K8:K10" si="0">SUM(D8:I8)</f>
        <v>0</v>
      </c>
      <c r="L8" s="7">
        <f>K8*$M$20</f>
        <v>0</v>
      </c>
      <c r="M8" s="8">
        <f t="shared" ref="M8:M10" si="1">J8+L8</f>
        <v>2.8652777777777778E-3</v>
      </c>
      <c r="N8" s="143" t="s">
        <v>112</v>
      </c>
    </row>
    <row r="9" spans="1:23" x14ac:dyDescent="0.25">
      <c r="A9" s="5"/>
      <c r="B9" s="95" t="s">
        <v>46</v>
      </c>
      <c r="C9" s="96" t="s">
        <v>47</v>
      </c>
      <c r="D9" s="57"/>
      <c r="E9" s="52"/>
      <c r="F9" s="52"/>
      <c r="G9" s="52"/>
      <c r="H9" s="52"/>
      <c r="I9" s="53"/>
      <c r="J9" s="38">
        <v>3.3947916666666671E-3</v>
      </c>
      <c r="K9" s="6">
        <f t="shared" si="0"/>
        <v>0</v>
      </c>
      <c r="L9" s="7">
        <f>K9*$M$20</f>
        <v>0</v>
      </c>
      <c r="M9" s="8">
        <f t="shared" si="1"/>
        <v>3.3947916666666671E-3</v>
      </c>
      <c r="N9" s="150" t="s">
        <v>113</v>
      </c>
    </row>
    <row r="10" spans="1:23" ht="16.5" thickBot="1" x14ac:dyDescent="0.3">
      <c r="A10" s="40"/>
      <c r="B10" s="84" t="s">
        <v>93</v>
      </c>
      <c r="C10" s="85" t="s">
        <v>94</v>
      </c>
      <c r="D10" s="135"/>
      <c r="E10" s="72"/>
      <c r="F10" s="72"/>
      <c r="G10" s="72"/>
      <c r="H10" s="72"/>
      <c r="I10" s="73">
        <v>2</v>
      </c>
      <c r="J10" s="38">
        <v>4.4620370370370369E-3</v>
      </c>
      <c r="K10" s="6">
        <f t="shared" si="0"/>
        <v>2</v>
      </c>
      <c r="L10" s="7">
        <f>K10*$M$20</f>
        <v>2.3148148148148146E-4</v>
      </c>
      <c r="M10" s="8">
        <f t="shared" si="1"/>
        <v>4.6935185185185187E-3</v>
      </c>
      <c r="N10" s="149">
        <v>4</v>
      </c>
    </row>
    <row r="11" spans="1:23" ht="16.5" thickBot="1" x14ac:dyDescent="0.3">
      <c r="A11" s="129" t="s">
        <v>12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23" x14ac:dyDescent="0.25">
      <c r="A12" s="1"/>
      <c r="B12" s="89" t="s">
        <v>57</v>
      </c>
      <c r="C12" s="90" t="s">
        <v>99</v>
      </c>
      <c r="D12" s="56"/>
      <c r="E12" s="50"/>
      <c r="F12" s="50"/>
      <c r="G12" s="50"/>
      <c r="H12" s="50"/>
      <c r="I12" s="51"/>
      <c r="J12" s="44">
        <v>3.3344907407407407E-3</v>
      </c>
      <c r="K12" s="2">
        <f>SUM(D12:I12)</f>
        <v>0</v>
      </c>
      <c r="L12" s="3">
        <f>K12*$M$20</f>
        <v>0</v>
      </c>
      <c r="M12" s="4">
        <f>J12+L12</f>
        <v>3.3344907407407407E-3</v>
      </c>
      <c r="N12" s="144" t="s">
        <v>113</v>
      </c>
    </row>
    <row r="13" spans="1:23" x14ac:dyDescent="0.25">
      <c r="A13" s="5"/>
      <c r="B13" s="82" t="s">
        <v>58</v>
      </c>
      <c r="C13" s="83" t="s">
        <v>99</v>
      </c>
      <c r="D13" s="57"/>
      <c r="E13" s="52"/>
      <c r="F13" s="52"/>
      <c r="G13" s="52"/>
      <c r="H13" s="52"/>
      <c r="I13" s="53">
        <v>2</v>
      </c>
      <c r="J13" s="38">
        <v>3.3782407407407407E-3</v>
      </c>
      <c r="K13" s="6">
        <f>SUM(D13:I13)</f>
        <v>2</v>
      </c>
      <c r="L13" s="7">
        <f>K13*$M$20</f>
        <v>2.3148148148148146E-4</v>
      </c>
      <c r="M13" s="8">
        <f>J13+L13</f>
        <v>3.6097222222222221E-3</v>
      </c>
      <c r="N13" s="13">
        <v>4</v>
      </c>
    </row>
    <row r="14" spans="1:23" x14ac:dyDescent="0.25">
      <c r="A14" s="5"/>
      <c r="B14" s="82" t="s">
        <v>50</v>
      </c>
      <c r="C14" s="83" t="s">
        <v>99</v>
      </c>
      <c r="D14" s="57"/>
      <c r="E14" s="52"/>
      <c r="F14" s="52"/>
      <c r="G14" s="52"/>
      <c r="H14" s="52"/>
      <c r="I14" s="53"/>
      <c r="J14" s="38">
        <v>3.3400462962962963E-3</v>
      </c>
      <c r="K14" s="6">
        <f>SUM(D14:I14)</f>
        <v>0</v>
      </c>
      <c r="L14" s="7">
        <f>K14*$M$20</f>
        <v>0</v>
      </c>
      <c r="M14" s="8">
        <f>J14+L14</f>
        <v>3.3400462962962963E-3</v>
      </c>
      <c r="N14" s="145" t="s">
        <v>114</v>
      </c>
    </row>
    <row r="15" spans="1:23" x14ac:dyDescent="0.25">
      <c r="A15" s="5"/>
      <c r="B15" s="82" t="s">
        <v>51</v>
      </c>
      <c r="C15" s="83" t="s">
        <v>94</v>
      </c>
      <c r="D15" s="57">
        <v>2</v>
      </c>
      <c r="E15" s="52"/>
      <c r="F15" s="52"/>
      <c r="G15" s="52"/>
      <c r="H15" s="52"/>
      <c r="I15" s="53"/>
      <c r="J15" s="38">
        <v>2.9578703703703707E-3</v>
      </c>
      <c r="K15" s="6">
        <f t="shared" ref="K15:K16" si="2">SUM(D15:I15)</f>
        <v>2</v>
      </c>
      <c r="L15" s="7">
        <f>K15*$M$20</f>
        <v>2.3148148148148146E-4</v>
      </c>
      <c r="M15" s="8">
        <f t="shared" ref="M15:M16" si="3">J15+L15</f>
        <v>3.1893518518518521E-3</v>
      </c>
      <c r="N15" s="145" t="s">
        <v>112</v>
      </c>
    </row>
    <row r="16" spans="1:23" ht="16.5" thickBot="1" x14ac:dyDescent="0.3">
      <c r="A16" s="9"/>
      <c r="B16" s="99" t="s">
        <v>92</v>
      </c>
      <c r="C16" s="102" t="s">
        <v>94</v>
      </c>
      <c r="D16" s="148">
        <v>2</v>
      </c>
      <c r="E16" s="54"/>
      <c r="F16" s="54"/>
      <c r="G16" s="54"/>
      <c r="H16" s="54"/>
      <c r="I16" s="55"/>
      <c r="J16" s="43">
        <v>3.4510416666666665E-3</v>
      </c>
      <c r="K16" s="10">
        <f t="shared" si="2"/>
        <v>2</v>
      </c>
      <c r="L16" s="11">
        <f>K16*$M$20</f>
        <v>2.3148148148148146E-4</v>
      </c>
      <c r="M16" s="12">
        <f t="shared" si="3"/>
        <v>3.6825231481481479E-3</v>
      </c>
      <c r="N16" s="15">
        <v>5</v>
      </c>
    </row>
    <row r="17" spans="2:13" ht="9" customHeight="1" x14ac:dyDescent="0.25"/>
    <row r="18" spans="2:13" x14ac:dyDescent="0.25">
      <c r="B18" s="22" t="s">
        <v>59</v>
      </c>
      <c r="L18" s="47" t="s">
        <v>4</v>
      </c>
      <c r="M18" s="49">
        <v>0.76666666666666661</v>
      </c>
    </row>
    <row r="19" spans="2:13" ht="4.5" customHeight="1" x14ac:dyDescent="0.25"/>
    <row r="20" spans="2:13" x14ac:dyDescent="0.25">
      <c r="B20" s="22" t="s">
        <v>16</v>
      </c>
      <c r="J20" s="122" t="s">
        <v>18</v>
      </c>
      <c r="K20" s="122"/>
      <c r="L20" s="122"/>
      <c r="M20" s="45">
        <v>1.1574074074074073E-4</v>
      </c>
    </row>
    <row r="21" spans="2:13" x14ac:dyDescent="0.25">
      <c r="J21" s="46"/>
      <c r="L21" s="46"/>
    </row>
  </sheetData>
  <mergeCells count="6">
    <mergeCell ref="J20:L20"/>
    <mergeCell ref="A1:N1"/>
    <mergeCell ref="A2:N2"/>
    <mergeCell ref="A3:N3"/>
    <mergeCell ref="A6:N6"/>
    <mergeCell ref="A11:N11"/>
  </mergeCells>
  <pageMargins left="0.43" right="0.34" top="0.32" bottom="0.28000000000000003" header="0.3" footer="0.3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PRADINUKAI</vt:lpstr>
      <vt:lpstr>VAIKAI</vt:lpstr>
      <vt:lpstr>JAUNUČIAI</vt:lpstr>
      <vt:lpstr>JAUNIAI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2023-03-11T17:39:26Z</dcterms:modified>
</cp:coreProperties>
</file>