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520" yWindow="405" windowWidth="20730" windowHeight="11700"/>
  </bookViews>
  <sheets>
    <sheet name="PRADINUKAI" sheetId="10" r:id="rId1"/>
    <sheet name="VAIKAI" sheetId="7" r:id="rId2"/>
    <sheet name="JAUNUČIAI" sheetId="4" r:id="rId3"/>
    <sheet name="JAUNIAI 1" sheetId="9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" i="7" l="1"/>
  <c r="N8" i="7" s="1"/>
  <c r="O8" i="7" s="1"/>
  <c r="P10" i="4"/>
  <c r="Q10" i="4" s="1"/>
  <c r="R10" i="4" s="1"/>
  <c r="P11" i="4"/>
  <c r="Q11" i="4" s="1"/>
  <c r="R11" i="4" s="1"/>
  <c r="L9" i="10"/>
  <c r="M9" i="10" s="1"/>
  <c r="N9" i="10" s="1"/>
  <c r="N8" i="9" l="1"/>
  <c r="O8" i="9" s="1"/>
  <c r="P8" i="9" s="1"/>
  <c r="M7" i="7" l="1"/>
  <c r="N7" i="7" s="1"/>
  <c r="O7" i="7" s="1"/>
  <c r="A4" i="9" l="1"/>
  <c r="A3" i="4"/>
  <c r="P7" i="4"/>
  <c r="Q7" i="4" s="1"/>
  <c r="R7" i="4" s="1"/>
  <c r="P8" i="4"/>
  <c r="Q8" i="4" s="1"/>
  <c r="R8" i="4" s="1"/>
  <c r="P9" i="4"/>
  <c r="Q9" i="4" s="1"/>
  <c r="R9" i="4" s="1"/>
  <c r="N9" i="9" l="1"/>
  <c r="N7" i="9"/>
  <c r="O7" i="9" s="1"/>
  <c r="M9" i="7"/>
  <c r="N9" i="7" s="1"/>
  <c r="L8" i="10"/>
  <c r="M8" i="10" s="1"/>
  <c r="N8" i="10" s="1"/>
  <c r="L7" i="10"/>
  <c r="M7" i="10" l="1"/>
  <c r="N7" i="10" s="1"/>
  <c r="O9" i="7" l="1"/>
  <c r="O9" i="9"/>
  <c r="P9" i="9" s="1"/>
  <c r="P7" i="9"/>
</calcChain>
</file>

<file path=xl/sharedStrings.xml><?xml version="1.0" encoding="utf-8"?>
<sst xmlns="http://schemas.openxmlformats.org/spreadsheetml/2006/main" count="126" uniqueCount="52">
  <si>
    <t>Eil.nr.</t>
  </si>
  <si>
    <t>Komandos pavadinimas</t>
  </si>
  <si>
    <t>Laikas</t>
  </si>
  <si>
    <t>Baudų laikas</t>
  </si>
  <si>
    <t>Bendras laikas</t>
  </si>
  <si>
    <t>Vieta</t>
  </si>
  <si>
    <t>Paskelbimo laikas:</t>
  </si>
  <si>
    <t>Vyr. varžybų teisėjas: Marius Juškevičius</t>
  </si>
  <si>
    <t>Baudų skaičius</t>
  </si>
  <si>
    <t>KOMANDINIŲ TURIZMO TECHNIKOS VARŽYBŲ REZULTATAI</t>
  </si>
  <si>
    <t>1 bauda =  30 S</t>
  </si>
  <si>
    <t>1 bauda = 30 s.</t>
  </si>
  <si>
    <t>Šalies mokinių turizmo technikos varžybos</t>
  </si>
  <si>
    <r>
      <rPr>
        <b/>
        <i/>
        <sz val="14"/>
        <color theme="1"/>
        <rFont val="Times New Roman"/>
        <family val="1"/>
      </rPr>
      <t>Jaunučių</t>
    </r>
    <r>
      <rPr>
        <i/>
        <sz val="14"/>
        <color theme="1"/>
        <rFont val="Times New Roman"/>
        <family val="1"/>
      </rPr>
      <t xml:space="preserve"> amžiaus grupės protokolas </t>
    </r>
  </si>
  <si>
    <r>
      <rPr>
        <b/>
        <i/>
        <sz val="14"/>
        <color theme="1"/>
        <rFont val="Times New Roman"/>
        <family val="1"/>
      </rPr>
      <t>Pradinukų</t>
    </r>
    <r>
      <rPr>
        <i/>
        <sz val="14"/>
        <color theme="1"/>
        <rFont val="Times New Roman"/>
        <family val="1"/>
      </rPr>
      <t xml:space="preserve"> amžiaus grupės protokolas </t>
    </r>
  </si>
  <si>
    <r>
      <rPr>
        <b/>
        <i/>
        <sz val="14"/>
        <color theme="1"/>
        <rFont val="Times New Roman"/>
        <family val="1"/>
      </rPr>
      <t xml:space="preserve">Jaunių </t>
    </r>
    <r>
      <rPr>
        <i/>
        <sz val="14"/>
        <color theme="1"/>
        <rFont val="Times New Roman"/>
        <family val="1"/>
      </rPr>
      <t>amžiaus grupės protokolas</t>
    </r>
  </si>
  <si>
    <t>TRAVERSAS</t>
  </si>
  <si>
    <t>MAZGAI</t>
  </si>
  <si>
    <t>ORO PERKĖLA</t>
  </si>
  <si>
    <t>NUSILEIDIMAS</t>
  </si>
  <si>
    <t>PAKILIMAS</t>
  </si>
  <si>
    <t>PELKĖ</t>
  </si>
  <si>
    <t>1 bauda = 30s</t>
  </si>
  <si>
    <t>PANEVĖŽIO RAJONO RAGUVOS GIMNAZIJA (Miražas Kupčinskas, Dangė Kupčinskaitė, Eglė Dranickaitė, Gabrielė Padelevičiūtė)</t>
  </si>
  <si>
    <t>Eil. nr.</t>
  </si>
  <si>
    <t xml:space="preserve"> </t>
  </si>
  <si>
    <t>LYGIAGRETĖS</t>
  </si>
  <si>
    <t>TURĖKLAS</t>
  </si>
  <si>
    <r>
      <rPr>
        <b/>
        <i/>
        <sz val="14"/>
        <color theme="1"/>
        <rFont val="Times New Roman"/>
        <family val="1"/>
      </rPr>
      <t>Vaikų</t>
    </r>
    <r>
      <rPr>
        <i/>
        <sz val="14"/>
        <color theme="1"/>
        <rFont val="Times New Roman"/>
        <family val="1"/>
      </rPr>
      <t xml:space="preserve"> amžiaus grupės protokolas </t>
    </r>
  </si>
  <si>
    <t>BUOMAS - DIRŽAS</t>
  </si>
  <si>
    <t xml:space="preserve">VIRVĖS MARKIRAVIMAS </t>
  </si>
  <si>
    <t>Vyr. sekretorė: Jurgita šeštokaitė</t>
  </si>
  <si>
    <t>"AUKSINIS RUDUO 2022"</t>
  </si>
  <si>
    <t>PANEVĖŽIO MOKSLEIVIŲ NAMŲ "KLAJŪNAS" (Gustė Grubinskaitė, Mantvydas Bambonas, Edvinas Bareikis, Osvaldas Kiburys)</t>
  </si>
  <si>
    <t>"RIMIEČIAI" VJTC                                                       (Simonas Raškauskas, Kamila Malinauskaitė, Kseniya Arlovich, Hleb Rabinin)</t>
  </si>
  <si>
    <t>PANEVĖŽIO RAJONO RAGUVOS GIMNAZIJA (Domininkas Kuoja, Justas Mulevičius, Tauras Kupčinskas, Aleksandra Pupkova)</t>
  </si>
  <si>
    <t>PANEVĖŽIO RAJONO RAGUVOS GIMNAZIJA (Emilis Kizys, Jonas Juška, Gabrielė Juškaitė, Ugnė Silčenkaitė)</t>
  </si>
  <si>
    <t>PANEVĖŽIO MOKSLEIVIŲ NAMŲ "KLAJŪNAS-I" (Melita Kalvaitytė, Stela Balčikonytė, Evija Smilgytė, Jonas Kastrickas )</t>
  </si>
  <si>
    <t>PANEVĖŽIO MOKSLEIVIŲ NAMŲ "KLAJŪNAS-II" (Fausta Bruneikaitė, Luknė Pratkutė, Elžbieta Gokaitė, Aivaras Dulkė)</t>
  </si>
  <si>
    <t>I</t>
  </si>
  <si>
    <t>II</t>
  </si>
  <si>
    <t>III</t>
  </si>
  <si>
    <t>Mazgai</t>
  </si>
  <si>
    <t>PANEVĖŽIO MOKSLEIVIŲ NAMŲ "KLAJŪNAS - II"  (Rapolas Nerlikas, Titas Krikštaponis, Aksiolė Lisauskaitė, Oskaras Bielskis)</t>
  </si>
  <si>
    <t>IV</t>
  </si>
  <si>
    <t xml:space="preserve">V </t>
  </si>
  <si>
    <t>VILNIAUS JAUNŲJŲ TURISTŲ CENTRAS "EKSTREMALAI" I                                                          ( Juozas Augulis, Marija Ambrozevič, Milana Loskutova, Austėja Ustinavičiūtė)</t>
  </si>
  <si>
    <t>VILNIAUS JTC -"ŽYGŪNIETIS"                                              (Gintarė Tomkevičiūtė, Rusnė Baranauskaitė, Liutauras Korla, Nikita Junevič )</t>
  </si>
  <si>
    <t>KAIŠIADORIŲ A. BRAZAUSKO GIMNAZIJA                  (Karolis Kurgonas, Aura Matuliūkštytė, Justė Jurevičiūtė, Rapolas Zazerskis)</t>
  </si>
  <si>
    <t>VILNIAUS JAUNŲJŲ TURISTŲ CENTRAS "EKSTREMALAI" I                                          (Ugnė Mickutė, Viltė Augulytė, Justina Puzaitė, Meda Rinkevičiūtė)</t>
  </si>
  <si>
    <t>PANEVĖŽIO MOKSLEIVIŲ NAMŲ "KLAJŪNAS"  (Emilija Staškevičiūtė, Medeina Gokaitė, Roneta Nerlikaitė, Lukas Žukauskas)</t>
  </si>
  <si>
    <t>VILNIAUS JAUNŲJŲ TURISTŲ CENTRAS "EKSTREMALAI" II                                     (Gabrielė Malevskytė, Goda Kolajanskaitė, Greta Kuzminskaitė, Lukas Juzėnas)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</si>
</sst>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4"/>
      <color rgb="FFFF0000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  <charset val="186"/>
    </font>
    <font>
      <b/>
      <sz val="12"/>
      <name val="Times New Roman"/>
      <family val="1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name val="Calibri"/>
      <family val="2"/>
      <scheme val="minor"/>
    </font>
    <font>
      <b/>
      <sz val="10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7" fontId="1" fillId="0" borderId="0" xfId="0" applyNumberFormat="1" applyFont="1" applyBorder="1" applyAlignment="1">
      <alignment horizontal="center"/>
    </xf>
    <xf numFmtId="47" fontId="1" fillId="0" borderId="0" xfId="0" applyNumberFormat="1" applyFont="1" applyBorder="1"/>
    <xf numFmtId="47" fontId="0" fillId="0" borderId="0" xfId="0" applyNumberFormat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Border="1"/>
    <xf numFmtId="47" fontId="11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7" fontId="10" fillId="0" borderId="1" xfId="0" applyNumberFormat="1" applyFont="1" applyBorder="1" applyAlignment="1">
      <alignment horizontal="center" vertical="center"/>
    </xf>
    <xf numFmtId="21" fontId="10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textRotation="90"/>
    </xf>
    <xf numFmtId="0" fontId="13" fillId="0" borderId="1" xfId="0" applyFont="1" applyBorder="1" applyAlignment="1">
      <alignment horizontal="center" vertical="center" textRotation="90"/>
    </xf>
    <xf numFmtId="0" fontId="14" fillId="2" borderId="1" xfId="0" applyFont="1" applyFill="1" applyBorder="1" applyAlignment="1">
      <alignment horizontal="center" vertical="center" textRotation="90"/>
    </xf>
    <xf numFmtId="0" fontId="14" fillId="2" borderId="1" xfId="0" applyFont="1" applyFill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textRotation="90"/>
    </xf>
    <xf numFmtId="0" fontId="16" fillId="2" borderId="1" xfId="0" applyFont="1" applyFill="1" applyBorder="1" applyAlignment="1">
      <alignment horizontal="center" vertical="center" textRotation="90"/>
    </xf>
    <xf numFmtId="0" fontId="16" fillId="2" borderId="1" xfId="0" applyFont="1" applyFill="1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center" vertical="center"/>
    </xf>
    <xf numFmtId="47" fontId="1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7" fontId="1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3" workbookViewId="0">
      <selection activeCell="G17" sqref="G17"/>
    </sheetView>
  </sheetViews>
  <sheetFormatPr defaultRowHeight="15.75" x14ac:dyDescent="0.25"/>
  <cols>
    <col min="1" max="1" width="4.28515625" style="18" customWidth="1"/>
    <col min="2" max="2" width="49.140625" style="3" customWidth="1"/>
    <col min="3" max="3" width="4.42578125" style="3" customWidth="1"/>
    <col min="4" max="4" width="4.7109375" style="4" customWidth="1"/>
    <col min="5" max="5" width="4.42578125" style="4" customWidth="1"/>
    <col min="6" max="10" width="4.7109375" style="3" customWidth="1"/>
    <col min="11" max="11" width="8.85546875" style="3" customWidth="1"/>
    <col min="12" max="12" width="4.85546875" style="3" customWidth="1"/>
    <col min="13" max="13" width="9.28515625" style="3" customWidth="1"/>
    <col min="14" max="14" width="8.85546875" style="3" customWidth="1"/>
    <col min="15" max="15" width="3.85546875" style="3" customWidth="1"/>
    <col min="16" max="18" width="9.140625" style="3"/>
  </cols>
  <sheetData>
    <row r="1" spans="1:20" ht="18.75" x14ac:dyDescent="0.3">
      <c r="A1" s="46" t="s">
        <v>12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33"/>
      <c r="P1" s="33"/>
      <c r="Q1" s="33"/>
      <c r="R1" s="33"/>
      <c r="S1" s="33"/>
      <c r="T1" s="33"/>
    </row>
    <row r="2" spans="1:20" ht="18.75" x14ac:dyDescent="0.3">
      <c r="A2" s="47" t="s">
        <v>32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34"/>
      <c r="P2" s="34"/>
      <c r="Q2" s="34"/>
      <c r="R2" s="34"/>
      <c r="S2" s="34"/>
      <c r="T2" s="34"/>
    </row>
    <row r="3" spans="1:20" ht="18.75" x14ac:dyDescent="0.3">
      <c r="A3" s="48" t="s">
        <v>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35"/>
      <c r="Q3" s="35"/>
      <c r="R3" s="35"/>
      <c r="S3" s="35"/>
      <c r="T3" s="35"/>
    </row>
    <row r="4" spans="1:20" ht="18.75" x14ac:dyDescent="0.3">
      <c r="A4" s="48" t="s">
        <v>25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35"/>
      <c r="Q4" s="35"/>
      <c r="R4" s="35"/>
      <c r="S4" s="35"/>
      <c r="T4" s="35"/>
    </row>
    <row r="5" spans="1:20" ht="19.5" x14ac:dyDescent="0.35">
      <c r="A5" s="49" t="s">
        <v>14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37"/>
      <c r="Q5" s="37"/>
      <c r="R5" s="37"/>
      <c r="S5" s="37"/>
      <c r="T5" s="37"/>
    </row>
    <row r="6" spans="1:20" s="15" customFormat="1" ht="98.25" customHeight="1" x14ac:dyDescent="0.25">
      <c r="A6" s="24" t="s">
        <v>0</v>
      </c>
      <c r="B6" s="58" t="s">
        <v>25</v>
      </c>
      <c r="C6" s="56" t="s">
        <v>19</v>
      </c>
      <c r="D6" s="60" t="s">
        <v>16</v>
      </c>
      <c r="E6" s="56" t="s">
        <v>26</v>
      </c>
      <c r="F6" s="56" t="s">
        <v>27</v>
      </c>
      <c r="G6" s="60" t="s">
        <v>18</v>
      </c>
      <c r="H6" s="56" t="s">
        <v>17</v>
      </c>
      <c r="I6" s="60" t="s">
        <v>20</v>
      </c>
      <c r="J6" s="60" t="s">
        <v>16</v>
      </c>
      <c r="K6" s="56" t="s">
        <v>2</v>
      </c>
      <c r="L6" s="56" t="s">
        <v>8</v>
      </c>
      <c r="M6" s="56" t="s">
        <v>3</v>
      </c>
      <c r="N6" s="56" t="s">
        <v>4</v>
      </c>
      <c r="O6" s="56" t="s">
        <v>5</v>
      </c>
      <c r="P6" s="30"/>
      <c r="Q6" s="30"/>
    </row>
    <row r="7" spans="1:20" ht="47.25" customHeight="1" x14ac:dyDescent="0.25">
      <c r="A7" s="16">
        <v>2</v>
      </c>
      <c r="B7" s="25" t="s">
        <v>36</v>
      </c>
      <c r="C7" s="65">
        <v>5</v>
      </c>
      <c r="D7" s="65"/>
      <c r="E7" s="65">
        <v>3</v>
      </c>
      <c r="F7" s="65"/>
      <c r="G7" s="65">
        <v>3</v>
      </c>
      <c r="H7" s="65"/>
      <c r="I7" s="65">
        <v>6</v>
      </c>
      <c r="J7" s="65"/>
      <c r="K7" s="66">
        <v>9.1474537037037028E-3</v>
      </c>
      <c r="L7" s="65">
        <f>SUM(C7:J7)</f>
        <v>17</v>
      </c>
      <c r="M7" s="66">
        <f>L7*0.3*0.00115741</f>
        <v>5.9027909999999992E-3</v>
      </c>
      <c r="N7" s="66">
        <f t="shared" ref="N7" si="0">K7+M7</f>
        <v>1.5050244703703702E-2</v>
      </c>
      <c r="O7" s="67" t="s">
        <v>41</v>
      </c>
      <c r="P7"/>
      <c r="Q7"/>
      <c r="R7"/>
    </row>
    <row r="8" spans="1:20" ht="47.25" customHeight="1" x14ac:dyDescent="0.25">
      <c r="A8" s="16">
        <v>1</v>
      </c>
      <c r="B8" s="25" t="s">
        <v>37</v>
      </c>
      <c r="C8" s="65">
        <v>4</v>
      </c>
      <c r="D8" s="65"/>
      <c r="E8" s="65"/>
      <c r="F8" s="65"/>
      <c r="G8" s="65">
        <v>3</v>
      </c>
      <c r="H8" s="65"/>
      <c r="I8" s="65">
        <v>3</v>
      </c>
      <c r="J8" s="65"/>
      <c r="K8" s="66">
        <v>9.4247685185185181E-3</v>
      </c>
      <c r="L8" s="65">
        <f>SUM(C8:J8)</f>
        <v>10</v>
      </c>
      <c r="M8" s="66">
        <f t="shared" ref="M8:M9" si="1">L8*0.3*0.00115741</f>
        <v>3.4722299999999998E-3</v>
      </c>
      <c r="N8" s="66">
        <f t="shared" ref="N8:N9" si="2">K8+M8</f>
        <v>1.2896998518518518E-2</v>
      </c>
      <c r="O8" s="67" t="s">
        <v>39</v>
      </c>
      <c r="P8"/>
      <c r="Q8"/>
      <c r="R8"/>
    </row>
    <row r="9" spans="1:20" ht="49.5" customHeight="1" x14ac:dyDescent="0.25">
      <c r="A9" s="16">
        <v>3</v>
      </c>
      <c r="B9" s="25" t="s">
        <v>38</v>
      </c>
      <c r="C9" s="65">
        <v>6</v>
      </c>
      <c r="D9" s="65"/>
      <c r="E9" s="65">
        <v>1</v>
      </c>
      <c r="F9" s="65"/>
      <c r="G9" s="65"/>
      <c r="H9" s="65"/>
      <c r="I9" s="65">
        <v>4</v>
      </c>
      <c r="J9" s="65"/>
      <c r="K9" s="66">
        <v>1.0233217592592592E-2</v>
      </c>
      <c r="L9" s="65">
        <f>SUM(C9:J9)</f>
        <v>11</v>
      </c>
      <c r="M9" s="66">
        <f t="shared" si="1"/>
        <v>3.8194529999999996E-3</v>
      </c>
      <c r="N9" s="66">
        <f t="shared" si="2"/>
        <v>1.4052670592592593E-2</v>
      </c>
      <c r="O9" s="67" t="s">
        <v>40</v>
      </c>
      <c r="P9"/>
      <c r="Q9"/>
      <c r="R9"/>
    </row>
    <row r="11" spans="1:20" x14ac:dyDescent="0.25">
      <c r="B11" s="2" t="s">
        <v>31</v>
      </c>
      <c r="L11" s="3" t="s">
        <v>6</v>
      </c>
    </row>
    <row r="12" spans="1:20" x14ac:dyDescent="0.25">
      <c r="B12" s="2"/>
    </row>
    <row r="13" spans="1:20" x14ac:dyDescent="0.25">
      <c r="B13" s="2" t="s">
        <v>7</v>
      </c>
      <c r="L13" s="3" t="s">
        <v>10</v>
      </c>
    </row>
    <row r="14" spans="1:20" x14ac:dyDescent="0.25">
      <c r="B14" s="2"/>
      <c r="C14" s="2"/>
      <c r="D14" s="5"/>
      <c r="E14" s="5"/>
      <c r="F14" s="2"/>
      <c r="G14" s="2"/>
      <c r="H14" s="2"/>
      <c r="I14" s="2"/>
      <c r="J14" s="2"/>
      <c r="K14" s="2"/>
      <c r="L14" s="2"/>
      <c r="M14" s="2"/>
      <c r="N14" s="7"/>
      <c r="O14" s="2"/>
      <c r="P14" s="7"/>
    </row>
    <row r="15" spans="1:20" x14ac:dyDescent="0.25">
      <c r="B15" s="2"/>
    </row>
    <row r="16" spans="1:20" x14ac:dyDescent="0.25">
      <c r="B16" s="2"/>
    </row>
    <row r="17" spans="2:2" x14ac:dyDescent="0.25">
      <c r="B17" s="2"/>
    </row>
  </sheetData>
  <mergeCells count="5">
    <mergeCell ref="A1:N1"/>
    <mergeCell ref="A2:N2"/>
    <mergeCell ref="A3:O3"/>
    <mergeCell ref="A4:O4"/>
    <mergeCell ref="A5:O5"/>
  </mergeCells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selection activeCell="T13" sqref="T13"/>
    </sheetView>
  </sheetViews>
  <sheetFormatPr defaultRowHeight="15.75" x14ac:dyDescent="0.25"/>
  <cols>
    <col min="1" max="1" width="4.7109375" style="29" customWidth="1"/>
    <col min="2" max="2" width="52" style="26" customWidth="1"/>
    <col min="3" max="3" width="4.42578125" style="3" customWidth="1"/>
    <col min="4" max="4" width="4.140625" style="3" customWidth="1"/>
    <col min="5" max="5" width="4.7109375" style="4" customWidth="1"/>
    <col min="6" max="6" width="4.42578125" style="4" customWidth="1"/>
    <col min="7" max="11" width="4.7109375" style="3" customWidth="1"/>
    <col min="12" max="12" width="11" style="3" customWidth="1"/>
    <col min="13" max="13" width="4.7109375" style="3" customWidth="1"/>
    <col min="14" max="14" width="11.42578125" style="3" customWidth="1"/>
    <col min="15" max="15" width="8.85546875" style="3" customWidth="1"/>
    <col min="16" max="16" width="6" style="3" customWidth="1"/>
    <col min="17" max="19" width="9.140625" style="3"/>
  </cols>
  <sheetData>
    <row r="1" spans="1:21" ht="18.75" x14ac:dyDescent="0.3">
      <c r="A1" s="46" t="s">
        <v>12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33"/>
      <c r="R1" s="33"/>
      <c r="S1" s="33"/>
      <c r="T1" s="33"/>
      <c r="U1" s="33"/>
    </row>
    <row r="2" spans="1:21" ht="22.5" customHeight="1" x14ac:dyDescent="0.3">
      <c r="A2" s="47" t="s">
        <v>32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34"/>
      <c r="R2" s="34"/>
      <c r="S2" s="34"/>
      <c r="T2" s="34"/>
      <c r="U2" s="34"/>
    </row>
    <row r="3" spans="1:21" ht="18.75" x14ac:dyDescent="0.3">
      <c r="A3" s="48" t="s">
        <v>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35"/>
      <c r="R3" s="35"/>
      <c r="S3" s="35"/>
      <c r="T3" s="35"/>
      <c r="U3" s="35"/>
    </row>
    <row r="4" spans="1:21" ht="18.75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35"/>
      <c r="R4" s="35"/>
      <c r="S4" s="35"/>
      <c r="T4" s="35"/>
      <c r="U4" s="35"/>
    </row>
    <row r="5" spans="1:21" ht="19.5" x14ac:dyDescent="0.35">
      <c r="A5" s="49" t="s">
        <v>28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36"/>
      <c r="R5" s="36"/>
      <c r="S5" s="36"/>
      <c r="T5" s="36"/>
      <c r="U5" s="36"/>
    </row>
    <row r="6" spans="1:21" s="15" customFormat="1" ht="98.25" customHeight="1" x14ac:dyDescent="0.25">
      <c r="A6" s="24" t="s">
        <v>24</v>
      </c>
      <c r="B6" s="51" t="s">
        <v>1</v>
      </c>
      <c r="C6" s="56" t="s">
        <v>19</v>
      </c>
      <c r="D6" s="56" t="s">
        <v>19</v>
      </c>
      <c r="E6" s="60" t="s">
        <v>16</v>
      </c>
      <c r="F6" s="56" t="s">
        <v>26</v>
      </c>
      <c r="G6" s="56" t="s">
        <v>27</v>
      </c>
      <c r="H6" s="60" t="s">
        <v>18</v>
      </c>
      <c r="I6" s="56" t="s">
        <v>17</v>
      </c>
      <c r="J6" s="60" t="s">
        <v>20</v>
      </c>
      <c r="K6" s="60" t="s">
        <v>16</v>
      </c>
      <c r="L6" s="56" t="s">
        <v>2</v>
      </c>
      <c r="M6" s="56" t="s">
        <v>8</v>
      </c>
      <c r="N6" s="56" t="s">
        <v>3</v>
      </c>
      <c r="O6" s="56" t="s">
        <v>4</v>
      </c>
      <c r="P6" s="56" t="s">
        <v>5</v>
      </c>
      <c r="Q6" s="30"/>
      <c r="R6" s="30"/>
    </row>
    <row r="7" spans="1:21" ht="48" customHeight="1" x14ac:dyDescent="0.25">
      <c r="A7" s="28">
        <v>1</v>
      </c>
      <c r="B7" s="25" t="s">
        <v>34</v>
      </c>
      <c r="C7" s="42">
        <v>2</v>
      </c>
      <c r="D7" s="42"/>
      <c r="E7" s="42"/>
      <c r="F7" s="42">
        <v>3</v>
      </c>
      <c r="G7" s="42"/>
      <c r="H7" s="42"/>
      <c r="I7" s="42"/>
      <c r="J7" s="42"/>
      <c r="K7" s="42"/>
      <c r="L7" s="43">
        <v>7.3299768518518514E-3</v>
      </c>
      <c r="M7" s="42">
        <f t="shared" ref="M7:M8" si="0">SUM(C7:K7)</f>
        <v>5</v>
      </c>
      <c r="N7" s="43">
        <f>M7*0.3*0.00115741</f>
        <v>1.7361149999999999E-3</v>
      </c>
      <c r="O7" s="43">
        <f t="shared" ref="O7:O9" si="1">L7+N7</f>
        <v>9.0660918518518513E-3</v>
      </c>
      <c r="P7" s="58" t="s">
        <v>39</v>
      </c>
      <c r="Q7"/>
      <c r="R7"/>
      <c r="S7"/>
    </row>
    <row r="8" spans="1:21" ht="48" customHeight="1" x14ac:dyDescent="0.25">
      <c r="A8" s="28">
        <v>2</v>
      </c>
      <c r="B8" s="25" t="s">
        <v>35</v>
      </c>
      <c r="C8" s="42"/>
      <c r="D8" s="42"/>
      <c r="E8" s="42"/>
      <c r="F8" s="42"/>
      <c r="G8" s="42"/>
      <c r="H8" s="42"/>
      <c r="I8" s="42"/>
      <c r="J8" s="42">
        <v>3</v>
      </c>
      <c r="K8" s="42"/>
      <c r="L8" s="43">
        <v>9.9579861111111102E-3</v>
      </c>
      <c r="M8" s="42">
        <f t="shared" si="0"/>
        <v>3</v>
      </c>
      <c r="N8" s="43">
        <f>M8*0.3*0.00115741</f>
        <v>1.0416689999999998E-3</v>
      </c>
      <c r="O8" s="43">
        <f t="shared" si="1"/>
        <v>1.099965511111111E-2</v>
      </c>
      <c r="P8" s="58" t="s">
        <v>40</v>
      </c>
      <c r="Q8"/>
      <c r="R8"/>
      <c r="S8"/>
    </row>
    <row r="9" spans="1:21" ht="78" customHeight="1" x14ac:dyDescent="0.25">
      <c r="A9" s="28">
        <v>3</v>
      </c>
      <c r="B9" s="25" t="s">
        <v>46</v>
      </c>
      <c r="C9" s="42">
        <v>3</v>
      </c>
      <c r="D9" s="42"/>
      <c r="E9" s="42"/>
      <c r="F9" s="42"/>
      <c r="G9" s="42"/>
      <c r="H9" s="42"/>
      <c r="I9" s="42">
        <v>6</v>
      </c>
      <c r="J9" s="42">
        <v>6</v>
      </c>
      <c r="K9" s="42">
        <v>3</v>
      </c>
      <c r="L9" s="43">
        <v>8.1473379629629621E-3</v>
      </c>
      <c r="M9" s="42">
        <f t="shared" ref="M9" si="2">SUM(C9:K9)</f>
        <v>18</v>
      </c>
      <c r="N9" s="43">
        <f>M9*0.3*0.00115741</f>
        <v>6.250013999999999E-3</v>
      </c>
      <c r="O9" s="43">
        <f t="shared" si="1"/>
        <v>1.4397351962962962E-2</v>
      </c>
      <c r="P9" s="58" t="s">
        <v>41</v>
      </c>
      <c r="Q9"/>
      <c r="R9"/>
      <c r="S9"/>
    </row>
    <row r="10" spans="1:21" ht="54" customHeight="1" x14ac:dyDescent="0.25">
      <c r="Q10"/>
      <c r="R10"/>
      <c r="S10"/>
    </row>
    <row r="11" spans="1:21" ht="48" customHeight="1" x14ac:dyDescent="0.25">
      <c r="B11" s="27" t="s">
        <v>31</v>
      </c>
      <c r="M11" s="3" t="s">
        <v>6</v>
      </c>
      <c r="Q11"/>
      <c r="R11"/>
      <c r="S11"/>
    </row>
    <row r="12" spans="1:21" x14ac:dyDescent="0.25">
      <c r="B12" s="27"/>
      <c r="Q12"/>
      <c r="R12"/>
      <c r="S12"/>
    </row>
    <row r="13" spans="1:21" x14ac:dyDescent="0.25">
      <c r="B13" s="27" t="s">
        <v>7</v>
      </c>
      <c r="M13" s="3" t="s">
        <v>22</v>
      </c>
      <c r="Q13"/>
      <c r="R13"/>
      <c r="S13"/>
    </row>
    <row r="14" spans="1:21" x14ac:dyDescent="0.25">
      <c r="B14" s="27"/>
      <c r="C14" s="2"/>
      <c r="D14" s="2"/>
      <c r="E14" s="5"/>
      <c r="F14" s="5"/>
      <c r="G14" s="2"/>
      <c r="H14" s="2"/>
      <c r="I14" s="2"/>
      <c r="J14" s="2"/>
      <c r="K14" s="2"/>
      <c r="L14" s="2"/>
      <c r="M14" s="2"/>
      <c r="N14" s="2"/>
      <c r="O14" s="7"/>
      <c r="P14" s="2"/>
      <c r="Q14"/>
      <c r="R14" s="8"/>
      <c r="S14"/>
    </row>
    <row r="15" spans="1:21" x14ac:dyDescent="0.25">
      <c r="B15" s="27"/>
    </row>
    <row r="16" spans="1:21" x14ac:dyDescent="0.25">
      <c r="B16" s="27"/>
    </row>
    <row r="17" spans="2:17" x14ac:dyDescent="0.25">
      <c r="B17" s="27"/>
    </row>
    <row r="19" spans="2:17" x14ac:dyDescent="0.25">
      <c r="Q19" s="7"/>
    </row>
  </sheetData>
  <sortState ref="A7:B8">
    <sortCondition ref="A7"/>
  </sortState>
  <mergeCells count="4">
    <mergeCell ref="A1:P1"/>
    <mergeCell ref="A2:P2"/>
    <mergeCell ref="A3:P3"/>
    <mergeCell ref="A5:P5"/>
  </mergeCells>
  <pageMargins left="0.7" right="0.7" top="0.75" bottom="0.75" header="0.3" footer="0.3"/>
  <pageSetup paperSize="9" scale="9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topLeftCell="A4" zoomScale="120" zoomScaleNormal="120" workbookViewId="0">
      <selection activeCell="F14" sqref="F14"/>
    </sheetView>
  </sheetViews>
  <sheetFormatPr defaultRowHeight="15" x14ac:dyDescent="0.25"/>
  <cols>
    <col min="1" max="1" width="3.7109375" customWidth="1"/>
    <col min="2" max="2" width="48.28515625" style="22" customWidth="1"/>
    <col min="3" max="3" width="4.42578125" style="1" customWidth="1"/>
    <col min="4" max="4" width="4.140625" style="1" customWidth="1"/>
    <col min="5" max="14" width="4.7109375" style="1" customWidth="1"/>
    <col min="15" max="15" width="8.85546875" style="1" customWidth="1"/>
    <col min="16" max="18" width="9.140625" style="1"/>
    <col min="19" max="19" width="4.5703125" style="1" customWidth="1"/>
    <col min="20" max="20" width="6.85546875" customWidth="1"/>
    <col min="21" max="21" width="3.5703125" customWidth="1"/>
  </cols>
  <sheetData>
    <row r="1" spans="1:24" ht="17.25" customHeight="1" x14ac:dyDescent="0.3">
      <c r="A1" s="46" t="s">
        <v>12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4" ht="17.25" customHeight="1" x14ac:dyDescent="0.3">
      <c r="A2" s="47" t="s">
        <v>32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4" ht="17.25" customHeight="1" x14ac:dyDescent="0.3">
      <c r="A3" s="48" t="str">
        <f>VAIKAI!$A$3</f>
        <v>KOMANDINIŲ TURIZMO TECHNIKOS VARŽYBŲ REZULTATAI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4" ht="17.25" customHeight="1" x14ac:dyDescent="0.3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4" ht="17.25" customHeight="1" x14ac:dyDescent="0.35">
      <c r="A5" s="50" t="s">
        <v>13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4" s="15" customFormat="1" ht="108.75" customHeight="1" x14ac:dyDescent="0.25">
      <c r="A6" s="17" t="s">
        <v>0</v>
      </c>
      <c r="B6" s="51" t="s">
        <v>1</v>
      </c>
      <c r="C6" s="60" t="s">
        <v>21</v>
      </c>
      <c r="D6" s="60" t="s">
        <v>19</v>
      </c>
      <c r="E6" s="56" t="s">
        <v>27</v>
      </c>
      <c r="F6" s="61" t="s">
        <v>29</v>
      </c>
      <c r="G6" s="60" t="s">
        <v>16</v>
      </c>
      <c r="H6" s="60" t="s">
        <v>26</v>
      </c>
      <c r="I6" s="60" t="s">
        <v>18</v>
      </c>
      <c r="J6" s="60" t="s">
        <v>16</v>
      </c>
      <c r="K6" s="60" t="s">
        <v>20</v>
      </c>
      <c r="L6" s="60" t="s">
        <v>20</v>
      </c>
      <c r="M6" s="60" t="s">
        <v>42</v>
      </c>
      <c r="N6" s="62" t="s">
        <v>30</v>
      </c>
      <c r="O6" s="56" t="s">
        <v>2</v>
      </c>
      <c r="P6" s="56" t="s">
        <v>8</v>
      </c>
      <c r="Q6" s="56" t="s">
        <v>3</v>
      </c>
      <c r="R6" s="56" t="s">
        <v>4</v>
      </c>
      <c r="S6" s="56" t="s">
        <v>5</v>
      </c>
      <c r="T6" s="14"/>
      <c r="U6" s="14"/>
      <c r="X6" s="45"/>
    </row>
    <row r="7" spans="1:24" s="19" customFormat="1" ht="60.75" customHeight="1" x14ac:dyDescent="0.25">
      <c r="A7" s="16">
        <v>4</v>
      </c>
      <c r="B7" s="25" t="s">
        <v>49</v>
      </c>
      <c r="C7" s="63"/>
      <c r="D7" s="63">
        <v>1</v>
      </c>
      <c r="E7" s="63"/>
      <c r="F7" s="63">
        <v>3</v>
      </c>
      <c r="G7" s="63"/>
      <c r="H7" s="63"/>
      <c r="I7" s="63"/>
      <c r="J7" s="63"/>
      <c r="K7" s="63"/>
      <c r="L7" s="63"/>
      <c r="M7" s="63"/>
      <c r="N7" s="63"/>
      <c r="O7" s="64">
        <v>6.3958333333333341E-3</v>
      </c>
      <c r="P7" s="42">
        <f>SUM(C7:N7)</f>
        <v>4</v>
      </c>
      <c r="Q7" s="43">
        <f t="shared" ref="Q7:Q10" si="0">P7*0.3*0.00115741</f>
        <v>1.3888919999999999E-3</v>
      </c>
      <c r="R7" s="43">
        <f t="shared" ref="R7:R10" si="1">O7+Q7</f>
        <v>7.7847253333333342E-3</v>
      </c>
      <c r="S7" s="58" t="s">
        <v>40</v>
      </c>
      <c r="T7" s="18"/>
      <c r="U7" s="18"/>
    </row>
    <row r="8" spans="1:24" s="19" customFormat="1" ht="46.5" customHeight="1" x14ac:dyDescent="0.25">
      <c r="A8" s="16">
        <v>3</v>
      </c>
      <c r="B8" s="25" t="s">
        <v>23</v>
      </c>
      <c r="C8" s="42"/>
      <c r="D8" s="42"/>
      <c r="E8" s="42"/>
      <c r="F8" s="42">
        <v>3</v>
      </c>
      <c r="G8" s="42"/>
      <c r="H8" s="42"/>
      <c r="I8" s="42"/>
      <c r="J8" s="42"/>
      <c r="K8" s="42"/>
      <c r="L8" s="42"/>
      <c r="M8" s="42"/>
      <c r="N8" s="42"/>
      <c r="O8" s="43">
        <v>6.1917824074074071E-3</v>
      </c>
      <c r="P8" s="42">
        <f>SUM(C8:N8)</f>
        <v>3</v>
      </c>
      <c r="Q8" s="43">
        <f t="shared" si="0"/>
        <v>1.0416689999999998E-3</v>
      </c>
      <c r="R8" s="43">
        <f t="shared" si="1"/>
        <v>7.2334514074074065E-3</v>
      </c>
      <c r="S8" s="58" t="s">
        <v>39</v>
      </c>
      <c r="T8" s="18"/>
      <c r="U8" s="18"/>
    </row>
    <row r="9" spans="1:24" s="19" customFormat="1" ht="46.5" customHeight="1" x14ac:dyDescent="0.25">
      <c r="A9" s="16">
        <v>1</v>
      </c>
      <c r="B9" s="25" t="s">
        <v>50</v>
      </c>
      <c r="C9" s="42"/>
      <c r="D9" s="42"/>
      <c r="E9" s="42"/>
      <c r="F9" s="42"/>
      <c r="G9" s="42"/>
      <c r="H9" s="42"/>
      <c r="I9" s="42"/>
      <c r="J9" s="42"/>
      <c r="K9" s="42">
        <v>6</v>
      </c>
      <c r="L9" s="42"/>
      <c r="M9" s="42">
        <v>2</v>
      </c>
      <c r="N9" s="42"/>
      <c r="O9" s="43">
        <v>7.1328703703703701E-3</v>
      </c>
      <c r="P9" s="42">
        <f>SUM(C9:N9)</f>
        <v>8</v>
      </c>
      <c r="Q9" s="43">
        <f t="shared" si="0"/>
        <v>2.7777839999999997E-3</v>
      </c>
      <c r="R9" s="43">
        <f t="shared" si="1"/>
        <v>9.9106543703703694E-3</v>
      </c>
      <c r="S9" s="58" t="s">
        <v>41</v>
      </c>
      <c r="T9" s="18"/>
      <c r="U9" s="18"/>
    </row>
    <row r="10" spans="1:24" s="19" customFormat="1" ht="46.5" customHeight="1" x14ac:dyDescent="0.25">
      <c r="A10" s="20">
        <v>2</v>
      </c>
      <c r="B10" s="25" t="s">
        <v>43</v>
      </c>
      <c r="C10" s="42"/>
      <c r="D10" s="42">
        <v>5</v>
      </c>
      <c r="E10" s="42"/>
      <c r="F10" s="42">
        <v>3</v>
      </c>
      <c r="G10" s="42"/>
      <c r="H10" s="42"/>
      <c r="I10" s="42"/>
      <c r="J10" s="42"/>
      <c r="K10" s="42"/>
      <c r="L10" s="42"/>
      <c r="M10" s="42">
        <v>3</v>
      </c>
      <c r="N10" s="42"/>
      <c r="O10" s="43">
        <v>1.0950578703703704E-2</v>
      </c>
      <c r="P10" s="42">
        <f>SUM(C10:N10)</f>
        <v>11</v>
      </c>
      <c r="Q10" s="43">
        <f t="shared" si="0"/>
        <v>3.8194529999999996E-3</v>
      </c>
      <c r="R10" s="43">
        <f t="shared" si="1"/>
        <v>1.4770031703703702E-2</v>
      </c>
      <c r="S10" s="58" t="s">
        <v>44</v>
      </c>
    </row>
    <row r="11" spans="1:24" s="19" customFormat="1" ht="57.75" customHeight="1" x14ac:dyDescent="0.25">
      <c r="A11" s="16">
        <v>4</v>
      </c>
      <c r="B11" s="25" t="s">
        <v>51</v>
      </c>
      <c r="C11" s="63"/>
      <c r="D11" s="63">
        <v>6</v>
      </c>
      <c r="E11" s="63"/>
      <c r="F11" s="63">
        <v>6</v>
      </c>
      <c r="G11" s="63">
        <v>2</v>
      </c>
      <c r="H11" s="63"/>
      <c r="I11" s="63"/>
      <c r="J11" s="63"/>
      <c r="K11" s="63">
        <v>6</v>
      </c>
      <c r="L11" s="63"/>
      <c r="M11" s="63">
        <v>5</v>
      </c>
      <c r="N11" s="63">
        <v>3</v>
      </c>
      <c r="O11" s="64">
        <v>9.5949074074074079E-3</v>
      </c>
      <c r="P11" s="42">
        <f>SUM(C11:N11)</f>
        <v>28</v>
      </c>
      <c r="Q11" s="43">
        <f t="shared" ref="Q11" si="2">P11*0.3*0.00115741</f>
        <v>9.7222439999999997E-3</v>
      </c>
      <c r="R11" s="43">
        <f t="shared" ref="R11" si="3">O11+Q11</f>
        <v>1.9317151407407408E-2</v>
      </c>
      <c r="S11" s="58" t="s">
        <v>45</v>
      </c>
      <c r="T11" s="18"/>
      <c r="U11" s="18"/>
    </row>
    <row r="13" spans="1:24" ht="15" customHeight="1" x14ac:dyDescent="0.25">
      <c r="B13" s="22" t="s">
        <v>31</v>
      </c>
      <c r="O13" s="9"/>
      <c r="P13" s="5" t="s">
        <v>6</v>
      </c>
      <c r="Q13" s="9"/>
    </row>
    <row r="14" spans="1:24" ht="15" customHeight="1" x14ac:dyDescent="0.25">
      <c r="B14" s="22" t="s">
        <v>7</v>
      </c>
      <c r="O14" s="9"/>
      <c r="P14" s="5" t="s">
        <v>11</v>
      </c>
      <c r="Q14" s="9"/>
      <c r="R14" s="9"/>
    </row>
    <row r="15" spans="1:24" ht="15" customHeight="1" x14ac:dyDescent="0.25">
      <c r="O15" s="9"/>
      <c r="P15" s="9"/>
      <c r="Q15" s="9"/>
      <c r="R15" s="9"/>
    </row>
    <row r="16" spans="1:24" x14ac:dyDescent="0.25">
      <c r="O16" s="9"/>
      <c r="P16" s="9"/>
      <c r="Q16" s="9"/>
      <c r="R16" s="9"/>
    </row>
    <row r="17" spans="15:18" x14ac:dyDescent="0.25">
      <c r="R17" s="9"/>
    </row>
    <row r="18" spans="15:18" x14ac:dyDescent="0.25">
      <c r="R18" s="9"/>
    </row>
    <row r="19" spans="15:18" x14ac:dyDescent="0.25">
      <c r="R19" s="9"/>
    </row>
    <row r="20" spans="15:18" x14ac:dyDescent="0.25">
      <c r="O20" s="9"/>
      <c r="P20" s="9"/>
      <c r="Q20" s="9"/>
      <c r="R20" s="9"/>
    </row>
  </sheetData>
  <sortState ref="A7:R13">
    <sortCondition ref="A7"/>
  </sortState>
  <mergeCells count="5">
    <mergeCell ref="A1:U1"/>
    <mergeCell ref="A2:U2"/>
    <mergeCell ref="A3:U3"/>
    <mergeCell ref="A5:U5"/>
    <mergeCell ref="A4:U4"/>
  </mergeCells>
  <pageMargins left="0.7" right="0.7" top="0.75" bottom="0.75" header="0.3" footer="0.3"/>
  <pageSetup paperSize="9" scale="85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5"/>
  <sheetViews>
    <sheetView zoomScaleNormal="100" workbookViewId="0">
      <selection activeCell="G16" sqref="G16"/>
    </sheetView>
  </sheetViews>
  <sheetFormatPr defaultRowHeight="15" x14ac:dyDescent="0.25"/>
  <cols>
    <col min="1" max="1" width="5" style="41" customWidth="1"/>
    <col min="2" max="2" width="57" style="22" customWidth="1"/>
    <col min="3" max="3" width="4.42578125" style="1" customWidth="1"/>
    <col min="4" max="4" width="4.140625" style="1" customWidth="1"/>
    <col min="5" max="12" width="4.7109375" style="1" customWidth="1"/>
    <col min="13" max="13" width="10.28515625" style="1" customWidth="1"/>
    <col min="14" max="14" width="4.85546875" style="1" customWidth="1"/>
    <col min="15" max="15" width="7.42578125" style="1" customWidth="1"/>
    <col min="16" max="17" width="9.140625" style="1"/>
    <col min="18" max="18" width="5.85546875" style="1" customWidth="1"/>
  </cols>
  <sheetData>
    <row r="1" spans="1:20" ht="18.75" x14ac:dyDescent="0.3">
      <c r="A1" s="46" t="s">
        <v>12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10"/>
      <c r="S1" s="10"/>
      <c r="T1" s="10"/>
    </row>
    <row r="2" spans="1:20" ht="18.75" x14ac:dyDescent="0.3">
      <c r="A2" s="47" t="s">
        <v>32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11"/>
      <c r="S2" s="11"/>
      <c r="T2" s="11"/>
    </row>
    <row r="3" spans="1:20" ht="18.75" x14ac:dyDescent="0.3">
      <c r="A3" s="40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8.75" x14ac:dyDescent="0.3">
      <c r="A4" s="48" t="str">
        <f>VAIKAI!$A$3</f>
        <v>KOMANDINIŲ TURIZMO TECHNIKOS VARŽYBŲ REZULTATAI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12"/>
    </row>
    <row r="5" spans="1:20" ht="19.5" x14ac:dyDescent="0.35">
      <c r="A5" s="49" t="s">
        <v>15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13"/>
      <c r="S5" s="13"/>
      <c r="T5" s="13"/>
    </row>
    <row r="6" spans="1:20" s="15" customFormat="1" ht="158.25" customHeight="1" x14ac:dyDescent="0.25">
      <c r="A6" s="24" t="s">
        <v>24</v>
      </c>
      <c r="B6" s="51" t="s">
        <v>1</v>
      </c>
      <c r="C6" s="52" t="s">
        <v>21</v>
      </c>
      <c r="D6" s="52" t="s">
        <v>19</v>
      </c>
      <c r="E6" s="53" t="s">
        <v>27</v>
      </c>
      <c r="F6" s="54" t="s">
        <v>29</v>
      </c>
      <c r="G6" s="52" t="s">
        <v>16</v>
      </c>
      <c r="H6" s="52" t="s">
        <v>26</v>
      </c>
      <c r="I6" s="52" t="s">
        <v>18</v>
      </c>
      <c r="J6" s="52" t="s">
        <v>16</v>
      </c>
      <c r="K6" s="52" t="s">
        <v>20</v>
      </c>
      <c r="L6" s="55" t="s">
        <v>30</v>
      </c>
      <c r="M6" s="56" t="s">
        <v>2</v>
      </c>
      <c r="N6" s="56" t="s">
        <v>8</v>
      </c>
      <c r="O6" s="56" t="s">
        <v>3</v>
      </c>
      <c r="P6" s="56" t="s">
        <v>4</v>
      </c>
      <c r="Q6" s="56" t="s">
        <v>5</v>
      </c>
      <c r="R6" s="14"/>
      <c r="S6" s="14"/>
    </row>
    <row r="7" spans="1:20" s="39" customFormat="1" ht="48.75" customHeight="1" x14ac:dyDescent="0.25">
      <c r="A7" s="28">
        <v>1</v>
      </c>
      <c r="B7" s="25" t="s">
        <v>33</v>
      </c>
      <c r="C7" s="42"/>
      <c r="D7" s="42">
        <v>3</v>
      </c>
      <c r="E7" s="42"/>
      <c r="F7" s="42"/>
      <c r="G7" s="42"/>
      <c r="H7" s="42"/>
      <c r="I7" s="42"/>
      <c r="J7" s="42"/>
      <c r="K7" s="42">
        <v>1</v>
      </c>
      <c r="L7" s="57"/>
      <c r="M7" s="31">
        <v>1.6537962962962963E-2</v>
      </c>
      <c r="N7" s="42">
        <f>SUM(C7:K7)</f>
        <v>4</v>
      </c>
      <c r="O7" s="43">
        <f>N7*0.3*0.00115741</f>
        <v>1.3888919999999999E-3</v>
      </c>
      <c r="P7" s="44">
        <f>M7+O7</f>
        <v>1.7926854962962962E-2</v>
      </c>
      <c r="Q7" s="58" t="s">
        <v>39</v>
      </c>
      <c r="R7" s="38"/>
      <c r="S7" s="38"/>
    </row>
    <row r="8" spans="1:20" s="39" customFormat="1" ht="48.75" customHeight="1" x14ac:dyDescent="0.25">
      <c r="A8" s="28"/>
      <c r="B8" s="21" t="s">
        <v>48</v>
      </c>
      <c r="C8" s="42"/>
      <c r="D8" s="42">
        <v>1</v>
      </c>
      <c r="E8" s="42"/>
      <c r="F8" s="42">
        <v>12</v>
      </c>
      <c r="G8" s="42"/>
      <c r="H8" s="42"/>
      <c r="I8" s="42"/>
      <c r="J8" s="42"/>
      <c r="K8" s="42">
        <v>1</v>
      </c>
      <c r="L8" s="42"/>
      <c r="M8" s="31">
        <v>1.9315740740740741E-2</v>
      </c>
      <c r="N8" s="42">
        <f>SUM(C8:L8)</f>
        <v>14</v>
      </c>
      <c r="O8" s="43">
        <f t="shared" ref="O8" si="0">N8*0.3*0.00115741</f>
        <v>4.8611219999999998E-3</v>
      </c>
      <c r="P8" s="44">
        <f t="shared" ref="P8" si="1">M8+O8</f>
        <v>2.417686274074074E-2</v>
      </c>
      <c r="Q8" s="58" t="s">
        <v>41</v>
      </c>
      <c r="R8" s="38"/>
      <c r="S8" s="38"/>
    </row>
    <row r="9" spans="1:20" s="39" customFormat="1" ht="48.75" customHeight="1" x14ac:dyDescent="0.25">
      <c r="A9" s="28">
        <v>3</v>
      </c>
      <c r="B9" s="25" t="s">
        <v>47</v>
      </c>
      <c r="C9" s="42"/>
      <c r="D9" s="42"/>
      <c r="E9" s="42"/>
      <c r="F9" s="42"/>
      <c r="G9" s="42"/>
      <c r="H9" s="42"/>
      <c r="I9" s="42">
        <v>3</v>
      </c>
      <c r="J9" s="42"/>
      <c r="K9" s="42"/>
      <c r="L9" s="42"/>
      <c r="M9" s="31">
        <v>1.8568055555555556E-2</v>
      </c>
      <c r="N9" s="42">
        <f>SUM(C9:L9)</f>
        <v>3</v>
      </c>
      <c r="O9" s="43">
        <f t="shared" ref="O9" si="2">N9*0.3*0.00115741</f>
        <v>1.0416689999999998E-3</v>
      </c>
      <c r="P9" s="44">
        <f t="shared" ref="P9" si="3">M9+O9</f>
        <v>1.9609724555555555E-2</v>
      </c>
      <c r="Q9" s="59" t="s">
        <v>40</v>
      </c>
      <c r="R9" s="38"/>
      <c r="S9" s="38"/>
    </row>
    <row r="10" spans="1:20" ht="15.75" customHeight="1" x14ac:dyDescent="0.25">
      <c r="A10" s="29"/>
      <c r="R10" s="3"/>
      <c r="S10" s="3"/>
    </row>
    <row r="11" spans="1:20" ht="15.75" customHeight="1" x14ac:dyDescent="0.25">
      <c r="A11" s="29"/>
      <c r="B11" s="23" t="s">
        <v>31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 t="s">
        <v>6</v>
      </c>
      <c r="P11" s="4"/>
      <c r="Q11" s="6"/>
      <c r="R11" s="3"/>
      <c r="S11" s="3"/>
    </row>
    <row r="12" spans="1:20" ht="15.75" customHeight="1" x14ac:dyDescent="0.25">
      <c r="A12" s="29"/>
      <c r="B12" s="2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6"/>
      <c r="R12" s="4"/>
      <c r="S12" s="3"/>
      <c r="T12" s="3"/>
    </row>
    <row r="13" spans="1:20" ht="15.75" x14ac:dyDescent="0.25">
      <c r="B13" s="23" t="s">
        <v>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 t="s">
        <v>11</v>
      </c>
      <c r="P13" s="4"/>
      <c r="Q13" s="6"/>
      <c r="R13" s="4"/>
      <c r="S13" s="3"/>
      <c r="T13" s="3"/>
    </row>
    <row r="14" spans="1:20" ht="15.75" x14ac:dyDescent="0.2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6"/>
      <c r="R14" s="4"/>
      <c r="S14" s="3"/>
      <c r="T14" s="3"/>
    </row>
    <row r="17" spans="1:1" s="32" customFormat="1" x14ac:dyDescent="0.25">
      <c r="A17" s="41"/>
    </row>
    <row r="18" spans="1:1" s="32" customFormat="1" x14ac:dyDescent="0.25">
      <c r="A18" s="41"/>
    </row>
    <row r="19" spans="1:1" s="32" customFormat="1" x14ac:dyDescent="0.25">
      <c r="A19" s="41"/>
    </row>
    <row r="20" spans="1:1" s="32" customFormat="1" x14ac:dyDescent="0.25">
      <c r="A20" s="41"/>
    </row>
    <row r="21" spans="1:1" s="32" customFormat="1" x14ac:dyDescent="0.25">
      <c r="A21" s="41"/>
    </row>
    <row r="22" spans="1:1" s="32" customFormat="1" x14ac:dyDescent="0.25">
      <c r="A22" s="41"/>
    </row>
    <row r="23" spans="1:1" s="32" customFormat="1" x14ac:dyDescent="0.25">
      <c r="A23" s="41"/>
    </row>
    <row r="24" spans="1:1" s="32" customFormat="1" x14ac:dyDescent="0.25">
      <c r="A24" s="41"/>
    </row>
    <row r="25" spans="1:1" s="32" customFormat="1" x14ac:dyDescent="0.25">
      <c r="A25" s="41"/>
    </row>
    <row r="26" spans="1:1" s="32" customFormat="1" x14ac:dyDescent="0.25">
      <c r="A26" s="41"/>
    </row>
    <row r="27" spans="1:1" s="32" customFormat="1" x14ac:dyDescent="0.25">
      <c r="A27" s="41"/>
    </row>
    <row r="28" spans="1:1" s="32" customFormat="1" x14ac:dyDescent="0.25">
      <c r="A28" s="41"/>
    </row>
    <row r="29" spans="1:1" s="32" customFormat="1" x14ac:dyDescent="0.25">
      <c r="A29" s="41"/>
    </row>
    <row r="30" spans="1:1" s="32" customFormat="1" x14ac:dyDescent="0.25">
      <c r="A30" s="41"/>
    </row>
    <row r="31" spans="1:1" s="32" customFormat="1" x14ac:dyDescent="0.25">
      <c r="A31" s="41"/>
    </row>
    <row r="32" spans="1:1" s="32" customFormat="1" x14ac:dyDescent="0.25">
      <c r="A32" s="41"/>
    </row>
    <row r="33" spans="1:1" s="32" customFormat="1" x14ac:dyDescent="0.25">
      <c r="A33" s="41"/>
    </row>
    <row r="34" spans="1:1" s="32" customFormat="1" x14ac:dyDescent="0.25">
      <c r="A34" s="41"/>
    </row>
    <row r="35" spans="1:1" s="32" customFormat="1" x14ac:dyDescent="0.25">
      <c r="A35" s="41"/>
    </row>
    <row r="36" spans="1:1" s="32" customFormat="1" x14ac:dyDescent="0.25">
      <c r="A36" s="41"/>
    </row>
    <row r="37" spans="1:1" s="32" customFormat="1" x14ac:dyDescent="0.25">
      <c r="A37" s="41"/>
    </row>
    <row r="38" spans="1:1" s="32" customFormat="1" x14ac:dyDescent="0.25">
      <c r="A38" s="41"/>
    </row>
    <row r="39" spans="1:1" s="32" customFormat="1" x14ac:dyDescent="0.25">
      <c r="A39" s="41"/>
    </row>
    <row r="40" spans="1:1" s="32" customFormat="1" x14ac:dyDescent="0.25">
      <c r="A40" s="41"/>
    </row>
    <row r="41" spans="1:1" s="32" customFormat="1" x14ac:dyDescent="0.25">
      <c r="A41" s="41"/>
    </row>
    <row r="42" spans="1:1" s="32" customFormat="1" x14ac:dyDescent="0.25">
      <c r="A42" s="41"/>
    </row>
    <row r="43" spans="1:1" s="32" customFormat="1" x14ac:dyDescent="0.25">
      <c r="A43" s="41"/>
    </row>
    <row r="44" spans="1:1" s="32" customFormat="1" x14ac:dyDescent="0.25">
      <c r="A44" s="41"/>
    </row>
    <row r="45" spans="1:1" s="32" customFormat="1" x14ac:dyDescent="0.25">
      <c r="A45" s="41"/>
    </row>
    <row r="46" spans="1:1" s="32" customFormat="1" x14ac:dyDescent="0.25">
      <c r="A46" s="41"/>
    </row>
    <row r="47" spans="1:1" s="32" customFormat="1" x14ac:dyDescent="0.25">
      <c r="A47" s="41"/>
    </row>
    <row r="48" spans="1:1" s="32" customFormat="1" x14ac:dyDescent="0.25">
      <c r="A48" s="41"/>
    </row>
    <row r="49" spans="1:1" s="32" customFormat="1" x14ac:dyDescent="0.25">
      <c r="A49" s="41"/>
    </row>
    <row r="50" spans="1:1" s="32" customFormat="1" x14ac:dyDescent="0.25">
      <c r="A50" s="41"/>
    </row>
    <row r="51" spans="1:1" s="32" customFormat="1" x14ac:dyDescent="0.25">
      <c r="A51" s="41"/>
    </row>
    <row r="52" spans="1:1" s="32" customFormat="1" x14ac:dyDescent="0.25">
      <c r="A52" s="41"/>
    </row>
    <row r="53" spans="1:1" s="32" customFormat="1" x14ac:dyDescent="0.25">
      <c r="A53" s="41"/>
    </row>
    <row r="54" spans="1:1" s="32" customFormat="1" x14ac:dyDescent="0.25">
      <c r="A54" s="41"/>
    </row>
    <row r="55" spans="1:1" s="32" customFormat="1" x14ac:dyDescent="0.25">
      <c r="A55" s="41"/>
    </row>
    <row r="56" spans="1:1" s="32" customFormat="1" x14ac:dyDescent="0.25">
      <c r="A56" s="41"/>
    </row>
    <row r="57" spans="1:1" s="32" customFormat="1" x14ac:dyDescent="0.25">
      <c r="A57" s="41"/>
    </row>
    <row r="58" spans="1:1" s="32" customFormat="1" x14ac:dyDescent="0.25">
      <c r="A58" s="41"/>
    </row>
    <row r="59" spans="1:1" s="32" customFormat="1" x14ac:dyDescent="0.25">
      <c r="A59" s="41"/>
    </row>
    <row r="60" spans="1:1" s="32" customFormat="1" x14ac:dyDescent="0.25">
      <c r="A60" s="41"/>
    </row>
    <row r="61" spans="1:1" s="32" customFormat="1" x14ac:dyDescent="0.25">
      <c r="A61" s="41"/>
    </row>
    <row r="62" spans="1:1" s="32" customFormat="1" x14ac:dyDescent="0.25">
      <c r="A62" s="41"/>
    </row>
    <row r="63" spans="1:1" s="32" customFormat="1" x14ac:dyDescent="0.25">
      <c r="A63" s="41"/>
    </row>
    <row r="64" spans="1:1" s="32" customFormat="1" x14ac:dyDescent="0.25">
      <c r="A64" s="41"/>
    </row>
    <row r="65" spans="1:1" s="32" customFormat="1" x14ac:dyDescent="0.25">
      <c r="A65" s="41"/>
    </row>
    <row r="66" spans="1:1" s="32" customFormat="1" x14ac:dyDescent="0.25">
      <c r="A66" s="41"/>
    </row>
    <row r="67" spans="1:1" s="32" customFormat="1" x14ac:dyDescent="0.25">
      <c r="A67" s="41"/>
    </row>
    <row r="68" spans="1:1" s="32" customFormat="1" x14ac:dyDescent="0.25">
      <c r="A68" s="41"/>
    </row>
    <row r="69" spans="1:1" s="32" customFormat="1" x14ac:dyDescent="0.25">
      <c r="A69" s="41"/>
    </row>
    <row r="70" spans="1:1" s="32" customFormat="1" x14ac:dyDescent="0.25">
      <c r="A70" s="41"/>
    </row>
    <row r="71" spans="1:1" s="32" customFormat="1" x14ac:dyDescent="0.25">
      <c r="A71" s="41"/>
    </row>
    <row r="72" spans="1:1" s="32" customFormat="1" x14ac:dyDescent="0.25">
      <c r="A72" s="41"/>
    </row>
    <row r="73" spans="1:1" s="32" customFormat="1" x14ac:dyDescent="0.25">
      <c r="A73" s="41"/>
    </row>
    <row r="74" spans="1:1" s="32" customFormat="1" x14ac:dyDescent="0.25">
      <c r="A74" s="41"/>
    </row>
    <row r="75" spans="1:1" s="32" customFormat="1" x14ac:dyDescent="0.25">
      <c r="A75" s="41"/>
    </row>
    <row r="76" spans="1:1" s="32" customFormat="1" x14ac:dyDescent="0.25">
      <c r="A76" s="41"/>
    </row>
    <row r="77" spans="1:1" s="32" customFormat="1" x14ac:dyDescent="0.25">
      <c r="A77" s="41"/>
    </row>
    <row r="78" spans="1:1" s="32" customFormat="1" x14ac:dyDescent="0.25">
      <c r="A78" s="41"/>
    </row>
    <row r="79" spans="1:1" s="32" customFormat="1" x14ac:dyDescent="0.25">
      <c r="A79" s="41"/>
    </row>
    <row r="80" spans="1:1" s="32" customFormat="1" x14ac:dyDescent="0.25">
      <c r="A80" s="41"/>
    </row>
    <row r="81" spans="1:1" s="32" customFormat="1" x14ac:dyDescent="0.25">
      <c r="A81" s="41"/>
    </row>
    <row r="82" spans="1:1" s="32" customFormat="1" x14ac:dyDescent="0.25">
      <c r="A82" s="41"/>
    </row>
    <row r="83" spans="1:1" s="32" customFormat="1" x14ac:dyDescent="0.25">
      <c r="A83" s="41"/>
    </row>
    <row r="84" spans="1:1" s="32" customFormat="1" x14ac:dyDescent="0.25">
      <c r="A84" s="41"/>
    </row>
    <row r="85" spans="1:1" s="32" customFormat="1" x14ac:dyDescent="0.25">
      <c r="A85" s="41"/>
    </row>
    <row r="86" spans="1:1" s="32" customFormat="1" x14ac:dyDescent="0.25">
      <c r="A86" s="41"/>
    </row>
    <row r="87" spans="1:1" s="32" customFormat="1" x14ac:dyDescent="0.25">
      <c r="A87" s="41"/>
    </row>
    <row r="88" spans="1:1" s="32" customFormat="1" x14ac:dyDescent="0.25">
      <c r="A88" s="41"/>
    </row>
    <row r="89" spans="1:1" s="32" customFormat="1" x14ac:dyDescent="0.25">
      <c r="A89" s="41"/>
    </row>
    <row r="90" spans="1:1" s="32" customFormat="1" x14ac:dyDescent="0.25">
      <c r="A90" s="41"/>
    </row>
    <row r="91" spans="1:1" s="32" customFormat="1" x14ac:dyDescent="0.25">
      <c r="A91" s="41"/>
    </row>
    <row r="92" spans="1:1" s="32" customFormat="1" x14ac:dyDescent="0.25">
      <c r="A92" s="41"/>
    </row>
    <row r="93" spans="1:1" s="32" customFormat="1" x14ac:dyDescent="0.25">
      <c r="A93" s="41"/>
    </row>
    <row r="94" spans="1:1" s="32" customFormat="1" x14ac:dyDescent="0.25">
      <c r="A94" s="41"/>
    </row>
    <row r="95" spans="1:1" s="32" customFormat="1" x14ac:dyDescent="0.25">
      <c r="A95" s="41"/>
    </row>
    <row r="96" spans="1:1" s="32" customFormat="1" x14ac:dyDescent="0.25">
      <c r="A96" s="41"/>
    </row>
    <row r="97" spans="1:1" s="32" customFormat="1" x14ac:dyDescent="0.25">
      <c r="A97" s="41"/>
    </row>
    <row r="98" spans="1:1" s="32" customFormat="1" x14ac:dyDescent="0.25">
      <c r="A98" s="41"/>
    </row>
    <row r="99" spans="1:1" s="32" customFormat="1" x14ac:dyDescent="0.25">
      <c r="A99" s="41"/>
    </row>
    <row r="100" spans="1:1" s="32" customFormat="1" x14ac:dyDescent="0.25">
      <c r="A100" s="41"/>
    </row>
    <row r="101" spans="1:1" s="32" customFormat="1" x14ac:dyDescent="0.25">
      <c r="A101" s="41"/>
    </row>
    <row r="102" spans="1:1" s="32" customFormat="1" x14ac:dyDescent="0.25">
      <c r="A102" s="41"/>
    </row>
    <row r="103" spans="1:1" s="32" customFormat="1" x14ac:dyDescent="0.25">
      <c r="A103" s="41"/>
    </row>
    <row r="104" spans="1:1" s="32" customFormat="1" x14ac:dyDescent="0.25">
      <c r="A104" s="41"/>
    </row>
    <row r="105" spans="1:1" s="32" customFormat="1" x14ac:dyDescent="0.25">
      <c r="A105" s="41"/>
    </row>
    <row r="106" spans="1:1" s="32" customFormat="1" x14ac:dyDescent="0.25">
      <c r="A106" s="41"/>
    </row>
    <row r="107" spans="1:1" s="32" customFormat="1" x14ac:dyDescent="0.25">
      <c r="A107" s="41"/>
    </row>
    <row r="108" spans="1:1" s="32" customFormat="1" x14ac:dyDescent="0.25">
      <c r="A108" s="41"/>
    </row>
    <row r="109" spans="1:1" s="32" customFormat="1" x14ac:dyDescent="0.25">
      <c r="A109" s="41"/>
    </row>
    <row r="110" spans="1:1" s="32" customFormat="1" x14ac:dyDescent="0.25">
      <c r="A110" s="41"/>
    </row>
    <row r="111" spans="1:1" s="32" customFormat="1" x14ac:dyDescent="0.25">
      <c r="A111" s="41"/>
    </row>
    <row r="112" spans="1:1" s="32" customFormat="1" x14ac:dyDescent="0.25">
      <c r="A112" s="41"/>
    </row>
    <row r="113" spans="1:1" s="32" customFormat="1" x14ac:dyDescent="0.25">
      <c r="A113" s="41"/>
    </row>
    <row r="114" spans="1:1" s="32" customFormat="1" x14ac:dyDescent="0.25">
      <c r="A114" s="41"/>
    </row>
    <row r="115" spans="1:1" s="32" customFormat="1" x14ac:dyDescent="0.25">
      <c r="A115" s="41"/>
    </row>
    <row r="116" spans="1:1" s="32" customFormat="1" x14ac:dyDescent="0.25">
      <c r="A116" s="41"/>
    </row>
    <row r="117" spans="1:1" s="32" customFormat="1" x14ac:dyDescent="0.25">
      <c r="A117" s="41"/>
    </row>
    <row r="118" spans="1:1" s="32" customFormat="1" x14ac:dyDescent="0.25">
      <c r="A118" s="41"/>
    </row>
    <row r="119" spans="1:1" s="32" customFormat="1" x14ac:dyDescent="0.25">
      <c r="A119" s="41"/>
    </row>
    <row r="120" spans="1:1" s="32" customFormat="1" x14ac:dyDescent="0.25">
      <c r="A120" s="41"/>
    </row>
    <row r="121" spans="1:1" s="32" customFormat="1" x14ac:dyDescent="0.25">
      <c r="A121" s="41"/>
    </row>
    <row r="122" spans="1:1" s="32" customFormat="1" x14ac:dyDescent="0.25">
      <c r="A122" s="41"/>
    </row>
    <row r="123" spans="1:1" s="32" customFormat="1" x14ac:dyDescent="0.25">
      <c r="A123" s="41"/>
    </row>
    <row r="124" spans="1:1" s="32" customFormat="1" x14ac:dyDescent="0.25">
      <c r="A124" s="41"/>
    </row>
    <row r="125" spans="1:1" s="32" customFormat="1" x14ac:dyDescent="0.25">
      <c r="A125" s="41"/>
    </row>
    <row r="126" spans="1:1" s="32" customFormat="1" x14ac:dyDescent="0.25">
      <c r="A126" s="41"/>
    </row>
    <row r="127" spans="1:1" s="32" customFormat="1" x14ac:dyDescent="0.25">
      <c r="A127" s="41"/>
    </row>
    <row r="128" spans="1:1" s="32" customFormat="1" x14ac:dyDescent="0.25">
      <c r="A128" s="41"/>
    </row>
    <row r="129" spans="1:1" s="32" customFormat="1" x14ac:dyDescent="0.25">
      <c r="A129" s="41"/>
    </row>
    <row r="130" spans="1:1" s="32" customFormat="1" x14ac:dyDescent="0.25">
      <c r="A130" s="41"/>
    </row>
    <row r="131" spans="1:1" s="32" customFormat="1" x14ac:dyDescent="0.25">
      <c r="A131" s="41"/>
    </row>
    <row r="132" spans="1:1" s="32" customFormat="1" x14ac:dyDescent="0.25">
      <c r="A132" s="41"/>
    </row>
    <row r="133" spans="1:1" s="32" customFormat="1" x14ac:dyDescent="0.25">
      <c r="A133" s="41"/>
    </row>
    <row r="134" spans="1:1" s="32" customFormat="1" x14ac:dyDescent="0.25">
      <c r="A134" s="41"/>
    </row>
    <row r="135" spans="1:1" s="32" customFormat="1" x14ac:dyDescent="0.25">
      <c r="A135" s="41"/>
    </row>
    <row r="136" spans="1:1" s="32" customFormat="1" x14ac:dyDescent="0.25">
      <c r="A136" s="41"/>
    </row>
    <row r="137" spans="1:1" s="32" customFormat="1" x14ac:dyDescent="0.25">
      <c r="A137" s="41"/>
    </row>
    <row r="138" spans="1:1" s="32" customFormat="1" x14ac:dyDescent="0.25">
      <c r="A138" s="41"/>
    </row>
    <row r="139" spans="1:1" s="32" customFormat="1" x14ac:dyDescent="0.25">
      <c r="A139" s="41"/>
    </row>
    <row r="140" spans="1:1" s="32" customFormat="1" x14ac:dyDescent="0.25">
      <c r="A140" s="41"/>
    </row>
    <row r="141" spans="1:1" s="32" customFormat="1" x14ac:dyDescent="0.25">
      <c r="A141" s="41"/>
    </row>
    <row r="142" spans="1:1" s="32" customFormat="1" x14ac:dyDescent="0.25">
      <c r="A142" s="41"/>
    </row>
    <row r="143" spans="1:1" s="32" customFormat="1" x14ac:dyDescent="0.25">
      <c r="A143" s="41"/>
    </row>
    <row r="144" spans="1:1" s="32" customFormat="1" x14ac:dyDescent="0.25">
      <c r="A144" s="41"/>
    </row>
    <row r="145" spans="1:1" s="32" customFormat="1" x14ac:dyDescent="0.25">
      <c r="A145" s="41"/>
    </row>
    <row r="146" spans="1:1" s="32" customFormat="1" x14ac:dyDescent="0.25">
      <c r="A146" s="41"/>
    </row>
    <row r="147" spans="1:1" s="32" customFormat="1" x14ac:dyDescent="0.25">
      <c r="A147" s="41"/>
    </row>
    <row r="148" spans="1:1" s="32" customFormat="1" x14ac:dyDescent="0.25">
      <c r="A148" s="41"/>
    </row>
    <row r="149" spans="1:1" s="32" customFormat="1" x14ac:dyDescent="0.25">
      <c r="A149" s="41"/>
    </row>
    <row r="150" spans="1:1" s="32" customFormat="1" x14ac:dyDescent="0.25">
      <c r="A150" s="41"/>
    </row>
    <row r="151" spans="1:1" s="32" customFormat="1" x14ac:dyDescent="0.25">
      <c r="A151" s="41"/>
    </row>
    <row r="152" spans="1:1" s="32" customFormat="1" x14ac:dyDescent="0.25">
      <c r="A152" s="41"/>
    </row>
    <row r="153" spans="1:1" s="32" customFormat="1" x14ac:dyDescent="0.25">
      <c r="A153" s="41"/>
    </row>
    <row r="154" spans="1:1" s="32" customFormat="1" x14ac:dyDescent="0.25">
      <c r="A154" s="41"/>
    </row>
    <row r="155" spans="1:1" s="32" customFormat="1" x14ac:dyDescent="0.25">
      <c r="A155" s="41"/>
    </row>
    <row r="156" spans="1:1" s="32" customFormat="1" x14ac:dyDescent="0.25">
      <c r="A156" s="41"/>
    </row>
    <row r="157" spans="1:1" s="32" customFormat="1" x14ac:dyDescent="0.25">
      <c r="A157" s="41"/>
    </row>
    <row r="158" spans="1:1" s="32" customFormat="1" x14ac:dyDescent="0.25">
      <c r="A158" s="41"/>
    </row>
    <row r="159" spans="1:1" s="32" customFormat="1" x14ac:dyDescent="0.25">
      <c r="A159" s="41"/>
    </row>
    <row r="160" spans="1:1" s="32" customFormat="1" x14ac:dyDescent="0.25">
      <c r="A160" s="41"/>
    </row>
    <row r="161" spans="1:1" s="32" customFormat="1" x14ac:dyDescent="0.25">
      <c r="A161" s="41"/>
    </row>
    <row r="162" spans="1:1" s="32" customFormat="1" x14ac:dyDescent="0.25">
      <c r="A162" s="41"/>
    </row>
    <row r="163" spans="1:1" s="32" customFormat="1" x14ac:dyDescent="0.25">
      <c r="A163" s="41"/>
    </row>
    <row r="164" spans="1:1" s="32" customFormat="1" x14ac:dyDescent="0.25">
      <c r="A164" s="41"/>
    </row>
    <row r="165" spans="1:1" s="32" customFormat="1" x14ac:dyDescent="0.25">
      <c r="A165" s="41"/>
    </row>
    <row r="166" spans="1:1" s="32" customFormat="1" x14ac:dyDescent="0.25">
      <c r="A166" s="41"/>
    </row>
    <row r="167" spans="1:1" s="32" customFormat="1" x14ac:dyDescent="0.25">
      <c r="A167" s="41"/>
    </row>
    <row r="168" spans="1:1" s="32" customFormat="1" x14ac:dyDescent="0.25">
      <c r="A168" s="41"/>
    </row>
    <row r="169" spans="1:1" s="32" customFormat="1" x14ac:dyDescent="0.25">
      <c r="A169" s="41"/>
    </row>
    <row r="170" spans="1:1" s="32" customFormat="1" x14ac:dyDescent="0.25">
      <c r="A170" s="41"/>
    </row>
    <row r="171" spans="1:1" s="32" customFormat="1" x14ac:dyDescent="0.25">
      <c r="A171" s="41"/>
    </row>
    <row r="172" spans="1:1" s="32" customFormat="1" x14ac:dyDescent="0.25">
      <c r="A172" s="41"/>
    </row>
    <row r="173" spans="1:1" s="32" customFormat="1" x14ac:dyDescent="0.25">
      <c r="A173" s="41"/>
    </row>
    <row r="174" spans="1:1" s="32" customFormat="1" x14ac:dyDescent="0.25">
      <c r="A174" s="41"/>
    </row>
    <row r="175" spans="1:1" s="32" customFormat="1" x14ac:dyDescent="0.25">
      <c r="A175" s="41"/>
    </row>
  </sheetData>
  <sortState ref="A7:B9">
    <sortCondition ref="A7"/>
  </sortState>
  <mergeCells count="4">
    <mergeCell ref="A1:Q1"/>
    <mergeCell ref="A2:Q2"/>
    <mergeCell ref="A5:Q5"/>
    <mergeCell ref="A4:S4"/>
  </mergeCells>
  <pageMargins left="0.7" right="0.7" top="0.75" bottom="0.75" header="0.3" footer="0.3"/>
  <pageSetup paperSize="9" scale="8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PRADINUKAI</vt:lpstr>
      <vt:lpstr>VAIKAI</vt:lpstr>
      <vt:lpstr>JAUNUČIAI</vt:lpstr>
      <vt:lpstr>JAUNIAI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2022-10-03T08:17:30Z</dcterms:modified>
</cp:coreProperties>
</file>