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630" windowHeight="12615"/>
  </bookViews>
  <sheets>
    <sheet name="PRADINUKAI" sheetId="9" r:id="rId1"/>
    <sheet name="VAIKAI" sheetId="7" r:id="rId2"/>
    <sheet name="JAUNUČIAI" sheetId="10" r:id="rId3"/>
    <sheet name="JAUNIAI" sheetId="11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9" i="9" l="1"/>
  <c r="M29" i="9" s="1"/>
  <c r="N29" i="9" s="1"/>
  <c r="L28" i="9"/>
  <c r="M28" i="9" s="1"/>
  <c r="N28" i="9" s="1"/>
  <c r="M27" i="9"/>
  <c r="N27" i="9" s="1"/>
  <c r="L27" i="9"/>
  <c r="L26" i="9"/>
  <c r="M26" i="9" s="1"/>
  <c r="N26" i="9" s="1"/>
  <c r="M25" i="9"/>
  <c r="N25" i="9" s="1"/>
  <c r="L25" i="9"/>
  <c r="L24" i="9"/>
  <c r="M24" i="9" s="1"/>
  <c r="N24" i="9" s="1"/>
  <c r="M23" i="9"/>
  <c r="N23" i="9" s="1"/>
  <c r="L23" i="9"/>
  <c r="L22" i="9"/>
  <c r="M22" i="9" s="1"/>
  <c r="N22" i="9" s="1"/>
  <c r="M21" i="9"/>
  <c r="N21" i="9" s="1"/>
  <c r="L21" i="9"/>
  <c r="L20" i="9"/>
  <c r="M20" i="9" s="1"/>
  <c r="N20" i="9" s="1"/>
  <c r="M19" i="9"/>
  <c r="N19" i="9" s="1"/>
  <c r="L19" i="9"/>
  <c r="L16" i="9"/>
  <c r="M16" i="9" s="1"/>
  <c r="N16" i="9" s="1"/>
  <c r="M15" i="9"/>
  <c r="N15" i="9" s="1"/>
  <c r="L15" i="9"/>
  <c r="L14" i="9"/>
  <c r="M14" i="9" s="1"/>
  <c r="N14" i="9" s="1"/>
  <c r="M13" i="9"/>
  <c r="N13" i="9" s="1"/>
  <c r="L13" i="9"/>
  <c r="L11" i="9"/>
  <c r="M11" i="9" s="1"/>
  <c r="N11" i="9" s="1"/>
  <c r="M10" i="9"/>
  <c r="N10" i="9" s="1"/>
  <c r="L10" i="9"/>
  <c r="L9" i="9"/>
  <c r="M9" i="9" s="1"/>
  <c r="N9" i="9" s="1"/>
  <c r="M7" i="9"/>
  <c r="N7" i="9" s="1"/>
  <c r="L7" i="9"/>
  <c r="M45" i="7"/>
  <c r="N45" i="7" s="1"/>
  <c r="O45" i="7" s="1"/>
  <c r="M44" i="7"/>
  <c r="N44" i="7" s="1"/>
  <c r="O44" i="7" s="1"/>
  <c r="N43" i="7"/>
  <c r="O43" i="7" s="1"/>
  <c r="M43" i="7"/>
  <c r="M42" i="7"/>
  <c r="N42" i="7" s="1"/>
  <c r="O42" i="7" s="1"/>
  <c r="M41" i="7"/>
  <c r="N41" i="7" s="1"/>
  <c r="O41" i="7" s="1"/>
  <c r="M40" i="7"/>
  <c r="N40" i="7" s="1"/>
  <c r="O40" i="7" s="1"/>
  <c r="N39" i="7"/>
  <c r="O39" i="7" s="1"/>
  <c r="M39" i="7"/>
  <c r="M38" i="7"/>
  <c r="N38" i="7" s="1"/>
  <c r="O38" i="7" s="1"/>
  <c r="M37" i="7"/>
  <c r="N37" i="7" s="1"/>
  <c r="O37" i="7" s="1"/>
  <c r="M36" i="7"/>
  <c r="N36" i="7" s="1"/>
  <c r="O36" i="7" s="1"/>
  <c r="N35" i="7"/>
  <c r="O35" i="7" s="1"/>
  <c r="M35" i="7"/>
  <c r="M34" i="7"/>
  <c r="N34" i="7" s="1"/>
  <c r="O34" i="7" s="1"/>
  <c r="M33" i="7"/>
  <c r="N33" i="7" s="1"/>
  <c r="O33" i="7" s="1"/>
  <c r="M20" i="7"/>
  <c r="N20" i="7" s="1"/>
  <c r="O20" i="7" s="1"/>
  <c r="N19" i="7"/>
  <c r="O19" i="7" s="1"/>
  <c r="M19" i="7"/>
  <c r="M18" i="7"/>
  <c r="N18" i="7" s="1"/>
  <c r="O18" i="7" s="1"/>
  <c r="M17" i="7"/>
  <c r="N17" i="7" s="1"/>
  <c r="O17" i="7" s="1"/>
  <c r="M16" i="7"/>
  <c r="N16" i="7" s="1"/>
  <c r="O16" i="7" s="1"/>
  <c r="N15" i="7"/>
  <c r="O15" i="7" s="1"/>
  <c r="M15" i="7"/>
  <c r="M14" i="7"/>
  <c r="N14" i="7" s="1"/>
  <c r="O14" i="7" s="1"/>
  <c r="M13" i="7"/>
  <c r="N13" i="7" s="1"/>
  <c r="O13" i="7" s="1"/>
  <c r="M12" i="7"/>
  <c r="N12" i="7" s="1"/>
  <c r="O12" i="7" s="1"/>
  <c r="N11" i="7"/>
  <c r="O11" i="7" s="1"/>
  <c r="M11" i="7"/>
  <c r="M10" i="7"/>
  <c r="N10" i="7" s="1"/>
  <c r="O10" i="7" s="1"/>
  <c r="M9" i="7"/>
  <c r="N9" i="7" s="1"/>
  <c r="O9" i="7" s="1"/>
  <c r="M8" i="7"/>
  <c r="N8" i="7" s="1"/>
  <c r="O8" i="7" s="1"/>
  <c r="N7" i="7"/>
  <c r="O7" i="7" s="1"/>
  <c r="M7" i="7"/>
  <c r="K17" i="10"/>
  <c r="K8" i="10"/>
  <c r="L8" i="10" s="1"/>
  <c r="M8" i="10" s="1"/>
  <c r="K7" i="10"/>
  <c r="L7" i="10" s="1"/>
  <c r="M7" i="10" s="1"/>
  <c r="K9" i="10"/>
  <c r="K20" i="10"/>
  <c r="L20" i="10" s="1"/>
  <c r="M20" i="10" s="1"/>
  <c r="M10" i="11" l="1"/>
  <c r="N10" i="11" s="1"/>
  <c r="O10" i="11" s="1"/>
  <c r="M15" i="11"/>
  <c r="N15" i="11" s="1"/>
  <c r="O15" i="11" s="1"/>
  <c r="M12" i="11"/>
  <c r="N12" i="11" s="1"/>
  <c r="O12" i="11" s="1"/>
  <c r="M13" i="11"/>
  <c r="N13" i="11" s="1"/>
  <c r="O13" i="11" s="1"/>
  <c r="M21" i="11"/>
  <c r="N21" i="11" s="1"/>
  <c r="O21" i="11" s="1"/>
  <c r="M23" i="11"/>
  <c r="N23" i="11" s="1"/>
  <c r="O23" i="11" s="1"/>
  <c r="M18" i="11"/>
  <c r="N18" i="11" s="1"/>
  <c r="O18" i="11" s="1"/>
  <c r="M17" i="11"/>
  <c r="N17" i="11" s="1"/>
  <c r="O17" i="11" s="1"/>
  <c r="M16" i="11"/>
  <c r="N16" i="11" s="1"/>
  <c r="O16" i="11" s="1"/>
  <c r="M11" i="11"/>
  <c r="N11" i="11" s="1"/>
  <c r="O11" i="11" s="1"/>
  <c r="K21" i="10"/>
  <c r="L21" i="10" s="1"/>
  <c r="M21" i="10" s="1"/>
  <c r="L17" i="10"/>
  <c r="M17" i="10" s="1"/>
  <c r="K15" i="10"/>
  <c r="L15" i="10" s="1"/>
  <c r="M15" i="10" s="1"/>
  <c r="K14" i="10"/>
  <c r="L14" i="10" s="1"/>
  <c r="M14" i="10" s="1"/>
  <c r="K22" i="10"/>
  <c r="L22" i="10" s="1"/>
  <c r="M22" i="10" s="1"/>
  <c r="K23" i="10"/>
  <c r="L23" i="10" s="1"/>
  <c r="M23" i="10" s="1"/>
  <c r="K18" i="10"/>
  <c r="L18" i="10" s="1"/>
  <c r="M18" i="10" s="1"/>
  <c r="K13" i="10"/>
  <c r="L13" i="10" s="1"/>
  <c r="M13" i="10" s="1"/>
  <c r="K12" i="10"/>
  <c r="L12" i="10" s="1"/>
  <c r="M12" i="10" s="1"/>
  <c r="L9" i="10"/>
  <c r="M9" i="10" s="1"/>
  <c r="K10" i="10"/>
  <c r="L10" i="10" s="1"/>
  <c r="M10" i="10" s="1"/>
</calcChain>
</file>

<file path=xl/sharedStrings.xml><?xml version="1.0" encoding="utf-8"?>
<sst xmlns="http://schemas.openxmlformats.org/spreadsheetml/2006/main" count="320" uniqueCount="128">
  <si>
    <t>Laikas</t>
  </si>
  <si>
    <t>Baudų laikas</t>
  </si>
  <si>
    <t>Bendras laikas</t>
  </si>
  <si>
    <t>Vieta</t>
  </si>
  <si>
    <t>Paskelbimo laikas:</t>
  </si>
  <si>
    <t>Oro perkėla</t>
  </si>
  <si>
    <t>Baudų skaičius</t>
  </si>
  <si>
    <t>Nusileidimas</t>
  </si>
  <si>
    <t>Traversas</t>
  </si>
  <si>
    <t>Pelkė</t>
  </si>
  <si>
    <t>Mazgai</t>
  </si>
  <si>
    <t>Pakilimas</t>
  </si>
  <si>
    <t>BERNIUKAI</t>
  </si>
  <si>
    <t>MERGAITĖS</t>
  </si>
  <si>
    <t>Šalies mokinių turizmo technikos varžybos uždaruose patalpuose</t>
  </si>
  <si>
    <t>Eil. Nr.</t>
  </si>
  <si>
    <t>Vardas Pavardė</t>
  </si>
  <si>
    <t>Lygiagretės virvės</t>
  </si>
  <si>
    <t>Vyr. varžybų teisėjas: Sigitas Žudys</t>
  </si>
  <si>
    <r>
      <rPr>
        <b/>
        <i/>
        <sz val="12"/>
        <rFont val="Times New Roman"/>
        <family val="1"/>
      </rPr>
      <t>Vaikų</t>
    </r>
    <r>
      <rPr>
        <i/>
        <sz val="12"/>
        <rFont val="Times New Roman"/>
        <family val="1"/>
      </rPr>
      <t xml:space="preserve"> amžiaus grupės asmeninių varžybų protokolas</t>
    </r>
  </si>
  <si>
    <t>Pelkė-buomas-pelkė</t>
  </si>
  <si>
    <t>1 bauda =</t>
  </si>
  <si>
    <r>
      <rPr>
        <b/>
        <i/>
        <sz val="12"/>
        <rFont val="Times New Roman"/>
        <family val="1"/>
      </rPr>
      <t>Pradinukų</t>
    </r>
    <r>
      <rPr>
        <i/>
        <sz val="12"/>
        <rFont val="Times New Roman"/>
        <family val="1"/>
      </rPr>
      <t xml:space="preserve"> amžiaus grupės asmeninių varžybų protokolas</t>
    </r>
  </si>
  <si>
    <r>
      <rPr>
        <b/>
        <i/>
        <sz val="12"/>
        <rFont val="Times New Roman"/>
        <family val="1"/>
      </rPr>
      <t>Jaunučių</t>
    </r>
    <r>
      <rPr>
        <i/>
        <sz val="12"/>
        <rFont val="Times New Roman"/>
        <family val="1"/>
      </rPr>
      <t xml:space="preserve"> amžiaus grupės asmeninių varžybų protokolas</t>
    </r>
  </si>
  <si>
    <t>Pakilimas žmarais</t>
  </si>
  <si>
    <t>Nusileidimas diulferiu</t>
  </si>
  <si>
    <t>Buomas</t>
  </si>
  <si>
    <r>
      <rPr>
        <b/>
        <i/>
        <sz val="12"/>
        <rFont val="Times New Roman"/>
        <family val="1"/>
      </rPr>
      <t>Jaunių</t>
    </r>
    <r>
      <rPr>
        <i/>
        <sz val="12"/>
        <rFont val="Times New Roman"/>
        <family val="1"/>
      </rPr>
      <t xml:space="preserve"> amžiaus grupės asmeninių varžybų protokolas</t>
    </r>
  </si>
  <si>
    <t>Pakilimas suoliuku</t>
  </si>
  <si>
    <t>Sienelės traversas</t>
  </si>
  <si>
    <t>Komanda</t>
  </si>
  <si>
    <t>VJTC "Rimiečiai"</t>
  </si>
  <si>
    <t xml:space="preserve">Dovydas Pugalskis </t>
  </si>
  <si>
    <t>Linas Majauskas</t>
  </si>
  <si>
    <t>Akademijos gimnazija</t>
  </si>
  <si>
    <t>Greta Kacevičiūtė</t>
  </si>
  <si>
    <t>Nerita Kacevičiūtė</t>
  </si>
  <si>
    <t>Estela Banevičiūtė</t>
  </si>
  <si>
    <t>Erika Kuricaitė</t>
  </si>
  <si>
    <t>Karolis Kurgonas</t>
  </si>
  <si>
    <t>Justas Ramanauskas</t>
  </si>
  <si>
    <t>Dominykas Vyšniauskas</t>
  </si>
  <si>
    <t>Kaišiadorių A. Brazausko gimnazija</t>
  </si>
  <si>
    <t>Edvinas Bareikis</t>
  </si>
  <si>
    <t>Osvaldas Kiburys</t>
  </si>
  <si>
    <t>Mantvydas Bambonas</t>
  </si>
  <si>
    <t>Panevėžio MN "Klajūnas"</t>
  </si>
  <si>
    <t>Augustė Ostrauskaitė</t>
  </si>
  <si>
    <t>Emilija Staškevičiūtė</t>
  </si>
  <si>
    <t>Gustė Grubinskaitė</t>
  </si>
  <si>
    <t>Medeina Gokaitė</t>
  </si>
  <si>
    <t>Saulė Jurevičiūtė</t>
  </si>
  <si>
    <t>Jovydas Miknys</t>
  </si>
  <si>
    <t>Oskaras Bielskis</t>
  </si>
  <si>
    <t>Melita Važgauskaitė</t>
  </si>
  <si>
    <t>Stela Balčikonytė</t>
  </si>
  <si>
    <t>Evelina Grigaitė</t>
  </si>
  <si>
    <t>Atėnė Narkevičiūtė</t>
  </si>
  <si>
    <t>Melita Kalvaitytė</t>
  </si>
  <si>
    <t>Mantas Samulionis</t>
  </si>
  <si>
    <t>Vilius Mikeliavičius</t>
  </si>
  <si>
    <t>Deividas Šukys</t>
  </si>
  <si>
    <t>Klaidas Balaišius</t>
  </si>
  <si>
    <t>Roneta Nerlikaitė</t>
  </si>
  <si>
    <t>Auksuolė Lisauskaitė</t>
  </si>
  <si>
    <t>Liepa Narbutaitė</t>
  </si>
  <si>
    <t>Deimantė Samulionytė</t>
  </si>
  <si>
    <t>Akvilė Mikelaitytė</t>
  </si>
  <si>
    <t>Gabrielė Norvilaitė</t>
  </si>
  <si>
    <t>Milana Musiejūtė</t>
  </si>
  <si>
    <t>Vilniaus JTC "ŽYGŪNIETIS"</t>
  </si>
  <si>
    <t>Eglė Dranickaitė</t>
  </si>
  <si>
    <t>Gabrielė Padelevičiūtė</t>
  </si>
  <si>
    <t>Raguvos gimnazija</t>
  </si>
  <si>
    <t>Emilis Kizys</t>
  </si>
  <si>
    <t>Aleksandra Pupkova</t>
  </si>
  <si>
    <t>Alanas Čiplys</t>
  </si>
  <si>
    <t>Rugilė Mulevičiūtė</t>
  </si>
  <si>
    <t>Jonas Juška</t>
  </si>
  <si>
    <t>Artė Čiplytė</t>
  </si>
  <si>
    <t>Gabrielė Juškaitė</t>
  </si>
  <si>
    <t>Matas Kazlauskas</t>
  </si>
  <si>
    <t>Domininkas Kuoja</t>
  </si>
  <si>
    <t>Justas Mulevičius</t>
  </si>
  <si>
    <t>Titas Acevičius</t>
  </si>
  <si>
    <t>Odeta Juškaitė</t>
  </si>
  <si>
    <t>Titas Kizys</t>
  </si>
  <si>
    <t>Martas Gaščiūnas</t>
  </si>
  <si>
    <t>Kristmantas Čepulis</t>
  </si>
  <si>
    <t>Šiaulių JTC</t>
  </si>
  <si>
    <t>Justinas Džiugys</t>
  </si>
  <si>
    <t>Radvilas Javtokas</t>
  </si>
  <si>
    <t>Kristupas Janušas</t>
  </si>
  <si>
    <t>Juozas Augulis</t>
  </si>
  <si>
    <t>Lukas Juzėnas</t>
  </si>
  <si>
    <t>Vilniaus JTC</t>
  </si>
  <si>
    <t>Ugnė Mickutė</t>
  </si>
  <si>
    <t>Viltė Augulytė</t>
  </si>
  <si>
    <t>Ernesta Martišiūtė</t>
  </si>
  <si>
    <t>Bernadeta Stanaitytė</t>
  </si>
  <si>
    <t>Gabrielė Malevskytė</t>
  </si>
  <si>
    <t>Miglė Šarauskaitė</t>
  </si>
  <si>
    <t>Ugnė Šugalskytė</t>
  </si>
  <si>
    <t>Kseniya Arlovich</t>
  </si>
  <si>
    <t>Kamila Malinauskaitė</t>
  </si>
  <si>
    <t>Jonas Juškevičius</t>
  </si>
  <si>
    <t>Simonas Raškauskas</t>
  </si>
  <si>
    <t>Makar Zakharenko</t>
  </si>
  <si>
    <t>Pavel Lukashevich</t>
  </si>
  <si>
    <t>Gediminas Sipavičius</t>
  </si>
  <si>
    <t>Sviatoslav Kniazev</t>
  </si>
  <si>
    <t>Nikita Licholetov</t>
  </si>
  <si>
    <t>Liutauras Korla</t>
  </si>
  <si>
    <t>Gintarė Tomkevičiūtė</t>
  </si>
  <si>
    <t>Rusnė Baranauskaitė</t>
  </si>
  <si>
    <t>Ainius Šarauskas</t>
  </si>
  <si>
    <t>Rapolas Nerlikas</t>
  </si>
  <si>
    <t>Oskaras Piskarskas</t>
  </si>
  <si>
    <t>Beatričė Saunoriūtė</t>
  </si>
  <si>
    <t>I</t>
  </si>
  <si>
    <t>II</t>
  </si>
  <si>
    <t>III</t>
  </si>
  <si>
    <t>Vyr. sekretorė: Greta Žudytė</t>
  </si>
  <si>
    <t>"RAGUVA 2022"</t>
  </si>
  <si>
    <t>-</t>
  </si>
  <si>
    <t>Meda Rinkevičiūtė</t>
  </si>
  <si>
    <t>Titas Krištaponis</t>
  </si>
  <si>
    <t>Šalies mokinių turizmo technikos varžybos uždarose patalpose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</si>
</sst>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12"/>
      <name val="Calibri"/>
      <family val="2"/>
      <scheme val="minor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2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7" fontId="4" fillId="0" borderId="18" xfId="0" applyNumberFormat="1" applyFont="1" applyFill="1" applyBorder="1" applyAlignment="1">
      <alignment horizontal="center"/>
    </xf>
    <xf numFmtId="47" fontId="4" fillId="0" borderId="2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7" fontId="4" fillId="0" borderId="1" xfId="0" applyNumberFormat="1" applyFont="1" applyFill="1" applyBorder="1" applyAlignment="1">
      <alignment horizontal="center"/>
    </xf>
    <xf numFmtId="47" fontId="4" fillId="0" borderId="3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7" fontId="4" fillId="0" borderId="6" xfId="0" applyNumberFormat="1" applyFont="1" applyFill="1" applyBorder="1" applyAlignment="1">
      <alignment horizontal="center"/>
    </xf>
    <xf numFmtId="47" fontId="4" fillId="0" borderId="7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0" xfId="0" applyFont="1" applyFill="1"/>
    <xf numFmtId="0" fontId="1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38" xfId="0" applyFont="1" applyFill="1" applyBorder="1" applyAlignment="1">
      <alignment horizontal="center" vertical="center" textRotation="90"/>
    </xf>
    <xf numFmtId="0" fontId="1" fillId="0" borderId="31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8" fillId="0" borderId="0" xfId="0" applyFont="1" applyFill="1" applyBorder="1"/>
    <xf numFmtId="0" fontId="5" fillId="0" borderId="0" xfId="0" applyFont="1" applyFill="1" applyBorder="1"/>
    <xf numFmtId="0" fontId="4" fillId="0" borderId="30" xfId="0" applyFont="1" applyFill="1" applyBorder="1" applyAlignment="1">
      <alignment vertical="top" wrapText="1"/>
    </xf>
    <xf numFmtId="0" fontId="4" fillId="0" borderId="41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4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47" fontId="4" fillId="0" borderId="1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0" xfId="0" applyFont="1" applyFill="1" applyBorder="1" applyAlignment="1">
      <alignment vertical="top" wrapText="1"/>
    </xf>
    <xf numFmtId="47" fontId="5" fillId="0" borderId="0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42" xfId="0" applyFont="1" applyFill="1" applyBorder="1"/>
    <xf numFmtId="0" fontId="1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vertical="top" wrapText="1"/>
    </xf>
    <xf numFmtId="0" fontId="4" fillId="0" borderId="4" xfId="0" applyFont="1" applyFill="1" applyBorder="1"/>
    <xf numFmtId="0" fontId="4" fillId="0" borderId="45" xfId="0" applyFont="1" applyFill="1" applyBorder="1"/>
    <xf numFmtId="0" fontId="4" fillId="0" borderId="26" xfId="0" applyFont="1" applyFill="1" applyBorder="1" applyAlignment="1">
      <alignment vertical="top" wrapText="1"/>
    </xf>
    <xf numFmtId="0" fontId="4" fillId="0" borderId="43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7" fontId="4" fillId="0" borderId="19" xfId="0" applyNumberFormat="1" applyFont="1" applyFill="1" applyBorder="1" applyAlignment="1">
      <alignment horizontal="center"/>
    </xf>
    <xf numFmtId="0" fontId="4" fillId="0" borderId="44" xfId="0" applyFont="1" applyFill="1" applyBorder="1"/>
    <xf numFmtId="0" fontId="4" fillId="0" borderId="12" xfId="0" applyFont="1" applyFill="1" applyBorder="1"/>
    <xf numFmtId="0" fontId="3" fillId="0" borderId="21" xfId="0" applyFont="1" applyFill="1" applyBorder="1" applyAlignment="1">
      <alignment vertical="top" wrapText="1"/>
    </xf>
    <xf numFmtId="47" fontId="4" fillId="0" borderId="2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/>
    <xf numFmtId="0" fontId="4" fillId="0" borderId="26" xfId="0" applyFont="1" applyFill="1" applyBorder="1"/>
    <xf numFmtId="0" fontId="4" fillId="0" borderId="43" xfId="0" applyFont="1" applyFill="1" applyBorder="1"/>
    <xf numFmtId="0" fontId="3" fillId="0" borderId="5" xfId="0" applyFont="1" applyFill="1" applyBorder="1" applyAlignment="1">
      <alignment vertical="top" wrapText="1"/>
    </xf>
    <xf numFmtId="47" fontId="10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47" fontId="4" fillId="0" borderId="0" xfId="0" applyNumberFormat="1" applyFont="1" applyFill="1" applyBorder="1"/>
    <xf numFmtId="0" fontId="4" fillId="0" borderId="42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/>
    </xf>
    <xf numFmtId="0" fontId="4" fillId="0" borderId="42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20" fontId="4" fillId="0" borderId="0" xfId="0" applyNumberFormat="1" applyFont="1" applyFill="1"/>
    <xf numFmtId="20" fontId="4" fillId="0" borderId="0" xfId="0" applyNumberFormat="1" applyFont="1" applyFill="1" applyAlignment="1">
      <alignment horizontal="left"/>
    </xf>
    <xf numFmtId="0" fontId="12" fillId="0" borderId="29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vertical="top" wrapText="1"/>
    </xf>
    <xf numFmtId="0" fontId="4" fillId="0" borderId="43" xfId="0" applyNumberFormat="1" applyFont="1" applyFill="1" applyBorder="1" applyAlignment="1">
      <alignment vertical="top" wrapText="1"/>
    </xf>
    <xf numFmtId="0" fontId="12" fillId="0" borderId="28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textRotation="90"/>
    </xf>
    <xf numFmtId="0" fontId="9" fillId="0" borderId="9" xfId="0" applyFont="1" applyBorder="1" applyAlignment="1">
      <alignment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8" fillId="0" borderId="0" xfId="0" applyFont="1"/>
    <xf numFmtId="0" fontId="4" fillId="0" borderId="46" xfId="0" applyFont="1" applyBorder="1" applyAlignment="1">
      <alignment horizontal="center"/>
    </xf>
    <xf numFmtId="0" fontId="4" fillId="0" borderId="30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justify" vertical="center" wrapText="1"/>
    </xf>
    <xf numFmtId="0" fontId="4" fillId="0" borderId="21" xfId="0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7" fontId="4" fillId="0" borderId="21" xfId="0" applyNumberFormat="1" applyFont="1" applyBorder="1" applyAlignment="1">
      <alignment horizontal="center"/>
    </xf>
    <xf numFmtId="47" fontId="4" fillId="0" borderId="18" xfId="0" applyNumberFormat="1" applyFont="1" applyBorder="1" applyAlignment="1">
      <alignment horizontal="center"/>
    </xf>
    <xf numFmtId="47" fontId="4" fillId="0" borderId="22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" xfId="0" applyFont="1" applyBorder="1" applyAlignment="1">
      <alignment horizontal="justify" vertical="center" wrapText="1"/>
    </xf>
    <xf numFmtId="0" fontId="4" fillId="0" borderId="42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7" fontId="4" fillId="0" borderId="13" xfId="0" applyNumberFormat="1" applyFont="1" applyBorder="1" applyAlignment="1">
      <alignment horizontal="center"/>
    </xf>
    <xf numFmtId="47" fontId="4" fillId="0" borderId="1" xfId="0" applyNumberFormat="1" applyFont="1" applyBorder="1" applyAlignment="1">
      <alignment horizontal="center"/>
    </xf>
    <xf numFmtId="47" fontId="4" fillId="0" borderId="3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26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7" fontId="4" fillId="0" borderId="19" xfId="0" applyNumberFormat="1" applyFont="1" applyBorder="1" applyAlignment="1">
      <alignment horizontal="center"/>
    </xf>
    <xf numFmtId="47" fontId="4" fillId="0" borderId="6" xfId="0" applyNumberFormat="1" applyFont="1" applyBorder="1" applyAlignment="1">
      <alignment horizontal="center"/>
    </xf>
    <xf numFmtId="47" fontId="4" fillId="0" borderId="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left"/>
    </xf>
    <xf numFmtId="47" fontId="10" fillId="0" borderId="0" xfId="0" applyNumberFormat="1" applyFont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top" wrapText="1"/>
    </xf>
    <xf numFmtId="47" fontId="4" fillId="0" borderId="0" xfId="0" applyNumberFormat="1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/>
    <xf numFmtId="0" fontId="4" fillId="0" borderId="41" xfId="0" applyFont="1" applyBorder="1"/>
    <xf numFmtId="0" fontId="3" fillId="0" borderId="21" xfId="0" applyFont="1" applyBorder="1"/>
    <xf numFmtId="0" fontId="4" fillId="0" borderId="3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42" xfId="0" applyFont="1" applyBorder="1"/>
    <xf numFmtId="0" fontId="2" fillId="0" borderId="2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6" xfId="0" applyFont="1" applyBorder="1"/>
    <xf numFmtId="0" fontId="4" fillId="0" borderId="43" xfId="0" applyFont="1" applyBorder="1"/>
    <xf numFmtId="0" fontId="4" fillId="0" borderId="34" xfId="0" applyFont="1" applyBorder="1" applyAlignment="1">
      <alignment horizontal="center"/>
    </xf>
    <xf numFmtId="47" fontId="4" fillId="0" borderId="0" xfId="0" applyNumberFormat="1" applyFont="1"/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41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7" fontId="4" fillId="0" borderId="21" xfId="0" applyNumberFormat="1" applyFont="1" applyBorder="1" applyAlignment="1">
      <alignment horizontal="center" vertical="center"/>
    </xf>
    <xf numFmtId="47" fontId="4" fillId="0" borderId="18" xfId="0" applyNumberFormat="1" applyFont="1" applyBorder="1" applyAlignment="1">
      <alignment horizontal="center" vertical="center"/>
    </xf>
    <xf numFmtId="47" fontId="4" fillId="0" borderId="22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7" fontId="5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7" fontId="4" fillId="0" borderId="13" xfId="0" applyNumberFormat="1" applyFont="1" applyBorder="1" applyAlignment="1">
      <alignment horizontal="center" vertical="center"/>
    </xf>
    <xf numFmtId="47" fontId="4" fillId="0" borderId="1" xfId="0" applyNumberFormat="1" applyFont="1" applyBorder="1" applyAlignment="1">
      <alignment horizontal="center" vertical="center"/>
    </xf>
    <xf numFmtId="47" fontId="4" fillId="0" borderId="3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7" xfId="0" applyFont="1" applyBorder="1" applyAlignment="1">
      <alignment vertical="center" wrapText="1"/>
    </xf>
    <xf numFmtId="0" fontId="4" fillId="0" borderId="43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7" fontId="4" fillId="0" borderId="19" xfId="0" applyNumberFormat="1" applyFont="1" applyBorder="1" applyAlignment="1">
      <alignment horizontal="center" vertical="center"/>
    </xf>
    <xf numFmtId="47" fontId="4" fillId="0" borderId="6" xfId="0" applyNumberFormat="1" applyFont="1" applyBorder="1" applyAlignment="1">
      <alignment horizontal="center" vertical="center"/>
    </xf>
    <xf numFmtId="47" fontId="4" fillId="0" borderId="7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13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"/>
  <sheetViews>
    <sheetView tabSelected="1" zoomScale="70" zoomScaleNormal="70" workbookViewId="0">
      <selection sqref="A1:O1"/>
    </sheetView>
  </sheetViews>
  <sheetFormatPr defaultRowHeight="15.75" x14ac:dyDescent="0.25"/>
  <cols>
    <col min="1" max="1" width="4.7109375" style="113" customWidth="1"/>
    <col min="2" max="2" width="32.42578125" style="113" customWidth="1"/>
    <col min="3" max="3" width="34.85546875" style="113" customWidth="1"/>
    <col min="4" max="4" width="4.7109375" style="113" customWidth="1"/>
    <col min="5" max="6" width="4" style="113" customWidth="1"/>
    <col min="7" max="8" width="4" style="116" customWidth="1"/>
    <col min="9" max="9" width="4" style="113" customWidth="1"/>
    <col min="10" max="10" width="4.7109375" style="113" hidden="1" customWidth="1"/>
    <col min="11" max="11" width="10.42578125" style="113" customWidth="1"/>
    <col min="12" max="12" width="4.7109375" style="113" customWidth="1"/>
    <col min="13" max="14" width="10.42578125" style="113" customWidth="1"/>
    <col min="15" max="15" width="7" style="113" customWidth="1"/>
    <col min="16" max="17" width="9.140625" style="114"/>
    <col min="18" max="18" width="33.85546875" style="114" customWidth="1"/>
    <col min="19" max="16384" width="9.140625" style="114"/>
  </cols>
  <sheetData>
    <row r="1" spans="1:24" x14ac:dyDescent="0.25">
      <c r="A1" s="242" t="s">
        <v>127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113"/>
      <c r="Q1" s="113"/>
    </row>
    <row r="2" spans="1:24" x14ac:dyDescent="0.25">
      <c r="A2" s="243" t="s">
        <v>123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115"/>
      <c r="Q2" s="115"/>
    </row>
    <row r="3" spans="1:24" ht="16.5" thickBot="1" x14ac:dyDescent="0.3">
      <c r="A3" s="244" t="s">
        <v>22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113"/>
      <c r="Q3" s="113"/>
    </row>
    <row r="4" spans="1:24" ht="16.5" thickBot="1" x14ac:dyDescent="0.3">
      <c r="P4" s="117"/>
      <c r="Q4" s="117"/>
    </row>
    <row r="5" spans="1:24" s="129" customFormat="1" ht="128.25" customHeight="1" thickBot="1" x14ac:dyDescent="0.3">
      <c r="A5" s="118" t="s">
        <v>15</v>
      </c>
      <c r="B5" s="119" t="s">
        <v>16</v>
      </c>
      <c r="C5" s="120" t="s">
        <v>30</v>
      </c>
      <c r="D5" s="121" t="s">
        <v>17</v>
      </c>
      <c r="E5" s="122" t="s">
        <v>8</v>
      </c>
      <c r="F5" s="123" t="s">
        <v>11</v>
      </c>
      <c r="G5" s="123" t="s">
        <v>5</v>
      </c>
      <c r="H5" s="123" t="s">
        <v>7</v>
      </c>
      <c r="I5" s="124" t="s">
        <v>20</v>
      </c>
      <c r="J5" s="125"/>
      <c r="K5" s="126" t="s">
        <v>0</v>
      </c>
      <c r="L5" s="126" t="s">
        <v>6</v>
      </c>
      <c r="M5" s="126" t="s">
        <v>1</v>
      </c>
      <c r="N5" s="127" t="s">
        <v>2</v>
      </c>
      <c r="O5" s="128" t="s">
        <v>3</v>
      </c>
      <c r="Q5" s="117"/>
      <c r="R5" s="114"/>
      <c r="S5" s="114"/>
      <c r="T5" s="114"/>
      <c r="U5" s="114"/>
      <c r="V5" s="114"/>
      <c r="W5" s="114"/>
      <c r="X5" s="114"/>
    </row>
    <row r="6" spans="1:24" ht="16.5" customHeight="1" thickBot="1" x14ac:dyDescent="0.3">
      <c r="A6" s="245" t="s">
        <v>12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7"/>
    </row>
    <row r="7" spans="1:24" s="198" customFormat="1" ht="20.25" x14ac:dyDescent="0.25">
      <c r="A7" s="187">
        <v>1</v>
      </c>
      <c r="B7" s="188" t="s">
        <v>53</v>
      </c>
      <c r="C7" s="189" t="s">
        <v>46</v>
      </c>
      <c r="D7" s="190"/>
      <c r="E7" s="191"/>
      <c r="F7" s="191"/>
      <c r="G7" s="191"/>
      <c r="H7" s="191"/>
      <c r="I7" s="192"/>
      <c r="J7" s="193"/>
      <c r="K7" s="194">
        <v>3.5011574074074077E-3</v>
      </c>
      <c r="L7" s="191">
        <f>SUM(D7:J7)</f>
        <v>0</v>
      </c>
      <c r="M7" s="195">
        <f>L7*$N$33</f>
        <v>0</v>
      </c>
      <c r="N7" s="196">
        <f t="shared" ref="N7:N16" si="0">K7+M7</f>
        <v>3.5011574074074077E-3</v>
      </c>
      <c r="O7" s="197" t="s">
        <v>120</v>
      </c>
      <c r="Q7" s="199"/>
    </row>
    <row r="8" spans="1:24" s="198" customFormat="1" x14ac:dyDescent="0.25">
      <c r="A8" s="200">
        <v>1</v>
      </c>
      <c r="B8" s="201" t="s">
        <v>117</v>
      </c>
      <c r="C8" s="202" t="s">
        <v>46</v>
      </c>
      <c r="D8" s="203"/>
      <c r="E8" s="204"/>
      <c r="F8" s="204"/>
      <c r="G8" s="204"/>
      <c r="H8" s="204"/>
      <c r="I8" s="205"/>
      <c r="J8" s="206"/>
      <c r="K8" s="207" t="s">
        <v>124</v>
      </c>
      <c r="L8" s="204"/>
      <c r="M8" s="208"/>
      <c r="N8" s="209"/>
      <c r="O8" s="210" t="s">
        <v>124</v>
      </c>
      <c r="Q8" s="199"/>
    </row>
    <row r="9" spans="1:24" s="198" customFormat="1" x14ac:dyDescent="0.25">
      <c r="A9" s="200">
        <v>2</v>
      </c>
      <c r="B9" s="201" t="s">
        <v>52</v>
      </c>
      <c r="C9" s="202" t="s">
        <v>46</v>
      </c>
      <c r="D9" s="203"/>
      <c r="E9" s="204"/>
      <c r="F9" s="204"/>
      <c r="G9" s="204"/>
      <c r="H9" s="204"/>
      <c r="I9" s="205">
        <v>8</v>
      </c>
      <c r="J9" s="206"/>
      <c r="K9" s="207">
        <v>3.2523148148148151E-3</v>
      </c>
      <c r="L9" s="204">
        <f>SUM(D9:J9)</f>
        <v>8</v>
      </c>
      <c r="M9" s="208">
        <f>L9*$N$33</f>
        <v>9.2592592592592585E-4</v>
      </c>
      <c r="N9" s="209">
        <f>K9+M9</f>
        <v>4.178240740740741E-3</v>
      </c>
      <c r="O9" s="210">
        <v>4</v>
      </c>
      <c r="Q9" s="199"/>
    </row>
    <row r="10" spans="1:24" s="198" customFormat="1" ht="20.25" x14ac:dyDescent="0.25">
      <c r="A10" s="200">
        <v>3</v>
      </c>
      <c r="B10" s="201" t="s">
        <v>78</v>
      </c>
      <c r="C10" s="202" t="s">
        <v>73</v>
      </c>
      <c r="D10" s="203"/>
      <c r="E10" s="204"/>
      <c r="F10" s="204"/>
      <c r="G10" s="204"/>
      <c r="H10" s="204"/>
      <c r="I10" s="205">
        <v>3</v>
      </c>
      <c r="J10" s="206"/>
      <c r="K10" s="207">
        <v>3.472222222222222E-3</v>
      </c>
      <c r="L10" s="204">
        <f>SUM(D10:J10)</f>
        <v>3</v>
      </c>
      <c r="M10" s="208">
        <f>L10*$N$33</f>
        <v>3.4722222222222218E-4</v>
      </c>
      <c r="N10" s="209">
        <f>K10+M10</f>
        <v>3.8194444444444443E-3</v>
      </c>
      <c r="O10" s="211" t="s">
        <v>121</v>
      </c>
      <c r="Q10" s="199"/>
    </row>
    <row r="11" spans="1:24" s="198" customFormat="1" x14ac:dyDescent="0.25">
      <c r="A11" s="200">
        <v>3</v>
      </c>
      <c r="B11" s="201" t="s">
        <v>81</v>
      </c>
      <c r="C11" s="202" t="s">
        <v>73</v>
      </c>
      <c r="D11" s="203"/>
      <c r="E11" s="204"/>
      <c r="F11" s="204">
        <v>2</v>
      </c>
      <c r="G11" s="204"/>
      <c r="H11" s="204">
        <v>2</v>
      </c>
      <c r="I11" s="205">
        <v>6</v>
      </c>
      <c r="J11" s="206"/>
      <c r="K11" s="207">
        <v>3.8564814814814816E-3</v>
      </c>
      <c r="L11" s="204">
        <f>SUM(D11:J11)</f>
        <v>10</v>
      </c>
      <c r="M11" s="208">
        <f>L11*$N$33</f>
        <v>1.1574074074074073E-3</v>
      </c>
      <c r="N11" s="209">
        <f>K11+M11</f>
        <v>5.0138888888888889E-3</v>
      </c>
      <c r="O11" s="210">
        <v>7</v>
      </c>
      <c r="Q11" s="199"/>
    </row>
    <row r="12" spans="1:24" s="198" customFormat="1" x14ac:dyDescent="0.25">
      <c r="A12" s="200">
        <v>4</v>
      </c>
      <c r="B12" s="201" t="s">
        <v>74</v>
      </c>
      <c r="C12" s="202" t="s">
        <v>73</v>
      </c>
      <c r="D12" s="203"/>
      <c r="E12" s="204"/>
      <c r="F12" s="204"/>
      <c r="G12" s="204"/>
      <c r="H12" s="204"/>
      <c r="I12" s="205"/>
      <c r="J12" s="206"/>
      <c r="K12" s="207" t="s">
        <v>124</v>
      </c>
      <c r="L12" s="204"/>
      <c r="M12" s="208"/>
      <c r="N12" s="209"/>
      <c r="O12" s="210" t="s">
        <v>124</v>
      </c>
      <c r="Q12" s="199"/>
    </row>
    <row r="13" spans="1:24" s="198" customFormat="1" ht="20.25" x14ac:dyDescent="0.25">
      <c r="A13" s="200">
        <v>4</v>
      </c>
      <c r="B13" s="201" t="s">
        <v>76</v>
      </c>
      <c r="C13" s="202" t="s">
        <v>73</v>
      </c>
      <c r="D13" s="203"/>
      <c r="E13" s="204"/>
      <c r="F13" s="204"/>
      <c r="G13" s="204"/>
      <c r="H13" s="204"/>
      <c r="I13" s="205"/>
      <c r="J13" s="206"/>
      <c r="K13" s="207">
        <v>3.0902777777777782E-3</v>
      </c>
      <c r="L13" s="204">
        <f>SUM(D13:J13)</f>
        <v>0</v>
      </c>
      <c r="M13" s="208">
        <f>L13*$N$33</f>
        <v>0</v>
      </c>
      <c r="N13" s="209">
        <f t="shared" si="0"/>
        <v>3.0902777777777782E-3</v>
      </c>
      <c r="O13" s="211" t="s">
        <v>119</v>
      </c>
      <c r="Q13" s="199"/>
    </row>
    <row r="14" spans="1:24" s="198" customFormat="1" x14ac:dyDescent="0.25">
      <c r="A14" s="200">
        <v>5</v>
      </c>
      <c r="B14" s="201" t="s">
        <v>107</v>
      </c>
      <c r="C14" s="202" t="s">
        <v>31</v>
      </c>
      <c r="D14" s="203"/>
      <c r="E14" s="204"/>
      <c r="F14" s="204"/>
      <c r="G14" s="204">
        <v>1</v>
      </c>
      <c r="H14" s="204"/>
      <c r="I14" s="205">
        <v>4</v>
      </c>
      <c r="J14" s="206"/>
      <c r="K14" s="207">
        <v>4.3749999999999995E-3</v>
      </c>
      <c r="L14" s="204">
        <f>SUM(D14:J14)</f>
        <v>5</v>
      </c>
      <c r="M14" s="208">
        <f>L14*$N$33</f>
        <v>5.7870370370370367E-4</v>
      </c>
      <c r="N14" s="209">
        <f t="shared" si="0"/>
        <v>4.9537037037037032E-3</v>
      </c>
      <c r="O14" s="210">
        <v>6</v>
      </c>
      <c r="Q14" s="199"/>
    </row>
    <row r="15" spans="1:24" s="198" customFormat="1" x14ac:dyDescent="0.25">
      <c r="A15" s="200">
        <v>5</v>
      </c>
      <c r="B15" s="201" t="s">
        <v>108</v>
      </c>
      <c r="C15" s="202" t="s">
        <v>31</v>
      </c>
      <c r="D15" s="203"/>
      <c r="E15" s="204"/>
      <c r="F15" s="204"/>
      <c r="G15" s="204"/>
      <c r="H15" s="204"/>
      <c r="I15" s="205">
        <v>9</v>
      </c>
      <c r="J15" s="206"/>
      <c r="K15" s="207">
        <v>5.626157407407407E-3</v>
      </c>
      <c r="L15" s="204">
        <f t="shared" ref="L15:L16" si="1">SUM(D15:J15)</f>
        <v>9</v>
      </c>
      <c r="M15" s="208">
        <f>L15*$N$33</f>
        <v>1.0416666666666667E-3</v>
      </c>
      <c r="N15" s="209">
        <f t="shared" si="0"/>
        <v>6.6678240740740734E-3</v>
      </c>
      <c r="O15" s="210">
        <v>8</v>
      </c>
      <c r="Q15" s="199"/>
    </row>
    <row r="16" spans="1:24" s="198" customFormat="1" x14ac:dyDescent="0.25">
      <c r="A16" s="200">
        <v>5</v>
      </c>
      <c r="B16" s="201" t="s">
        <v>109</v>
      </c>
      <c r="C16" s="202" t="s">
        <v>31</v>
      </c>
      <c r="D16" s="203"/>
      <c r="E16" s="204"/>
      <c r="F16" s="204"/>
      <c r="G16" s="204"/>
      <c r="H16" s="204"/>
      <c r="I16" s="205">
        <v>3</v>
      </c>
      <c r="J16" s="206"/>
      <c r="K16" s="207">
        <v>4.2569444444444443E-3</v>
      </c>
      <c r="L16" s="204">
        <f t="shared" si="1"/>
        <v>3</v>
      </c>
      <c r="M16" s="208">
        <f>L16*$N$33</f>
        <v>3.4722222222222218E-4</v>
      </c>
      <c r="N16" s="209">
        <f t="shared" si="0"/>
        <v>4.6041666666666661E-3</v>
      </c>
      <c r="O16" s="210">
        <v>5</v>
      </c>
      <c r="Q16" s="199"/>
    </row>
    <row r="17" spans="1:17" s="198" customFormat="1" ht="16.5" thickBot="1" x14ac:dyDescent="0.3">
      <c r="A17" s="212"/>
      <c r="B17" s="213" t="s">
        <v>115</v>
      </c>
      <c r="C17" s="214" t="s">
        <v>70</v>
      </c>
      <c r="D17" s="215"/>
      <c r="E17" s="216"/>
      <c r="F17" s="216"/>
      <c r="G17" s="216"/>
      <c r="H17" s="216"/>
      <c r="I17" s="217"/>
      <c r="J17" s="218"/>
      <c r="K17" s="219" t="s">
        <v>124</v>
      </c>
      <c r="L17" s="216"/>
      <c r="M17" s="220"/>
      <c r="N17" s="221"/>
      <c r="O17" s="222" t="s">
        <v>124</v>
      </c>
      <c r="Q17" s="199"/>
    </row>
    <row r="18" spans="1:17" ht="16.5" thickBot="1" x14ac:dyDescent="0.3">
      <c r="A18" s="248" t="s">
        <v>13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9"/>
    </row>
    <row r="19" spans="1:17" s="198" customFormat="1" x14ac:dyDescent="0.25">
      <c r="A19" s="187">
        <v>1</v>
      </c>
      <c r="B19" s="223" t="s">
        <v>69</v>
      </c>
      <c r="C19" s="224" t="s">
        <v>46</v>
      </c>
      <c r="D19" s="225"/>
      <c r="E19" s="191"/>
      <c r="F19" s="191"/>
      <c r="G19" s="191"/>
      <c r="H19" s="191"/>
      <c r="I19" s="192">
        <v>11</v>
      </c>
      <c r="J19" s="193"/>
      <c r="K19" s="194">
        <v>4.0231481481481481E-3</v>
      </c>
      <c r="L19" s="191">
        <f t="shared" ref="L19:L29" si="2">SUM(D19:J19)</f>
        <v>11</v>
      </c>
      <c r="M19" s="195">
        <f t="shared" ref="M19:M29" si="3">L19*$N$33</f>
        <v>1.273148148148148E-3</v>
      </c>
      <c r="N19" s="196">
        <f t="shared" ref="N19:N25" si="4">K19+M19</f>
        <v>5.2962962962962963E-3</v>
      </c>
      <c r="O19" s="226">
        <v>7</v>
      </c>
    </row>
    <row r="20" spans="1:17" s="198" customFormat="1" x14ac:dyDescent="0.25">
      <c r="A20" s="227">
        <v>1</v>
      </c>
      <c r="B20" s="228" t="s">
        <v>54</v>
      </c>
      <c r="C20" s="202" t="s">
        <v>46</v>
      </c>
      <c r="D20" s="229"/>
      <c r="E20" s="204"/>
      <c r="F20" s="204"/>
      <c r="G20" s="204"/>
      <c r="H20" s="204"/>
      <c r="I20" s="205">
        <v>15</v>
      </c>
      <c r="J20" s="206"/>
      <c r="K20" s="207">
        <v>3.7245370370370371E-3</v>
      </c>
      <c r="L20" s="204">
        <f>SUM(D20:J20)</f>
        <v>15</v>
      </c>
      <c r="M20" s="208">
        <f t="shared" si="3"/>
        <v>1.736111111111111E-3</v>
      </c>
      <c r="N20" s="209">
        <f>K20+M20</f>
        <v>5.4606481481481485E-3</v>
      </c>
      <c r="O20" s="230">
        <v>9</v>
      </c>
    </row>
    <row r="21" spans="1:17" s="198" customFormat="1" x14ac:dyDescent="0.25">
      <c r="A21" s="227">
        <v>2</v>
      </c>
      <c r="B21" s="228" t="s">
        <v>55</v>
      </c>
      <c r="C21" s="202" t="s">
        <v>46</v>
      </c>
      <c r="D21" s="229"/>
      <c r="E21" s="204"/>
      <c r="F21" s="204">
        <v>2</v>
      </c>
      <c r="G21" s="204"/>
      <c r="H21" s="204"/>
      <c r="I21" s="205">
        <v>6</v>
      </c>
      <c r="J21" s="206"/>
      <c r="K21" s="207">
        <v>3.4050925925925928E-3</v>
      </c>
      <c r="L21" s="204">
        <f t="shared" si="2"/>
        <v>8</v>
      </c>
      <c r="M21" s="208">
        <f t="shared" si="3"/>
        <v>9.2592592592592585E-4</v>
      </c>
      <c r="N21" s="209">
        <f t="shared" si="4"/>
        <v>4.3310185185185188E-3</v>
      </c>
      <c r="O21" s="230">
        <v>4</v>
      </c>
    </row>
    <row r="22" spans="1:17" s="198" customFormat="1" x14ac:dyDescent="0.25">
      <c r="A22" s="227">
        <v>2</v>
      </c>
      <c r="B22" s="228" t="s">
        <v>57</v>
      </c>
      <c r="C22" s="202" t="s">
        <v>46</v>
      </c>
      <c r="D22" s="231"/>
      <c r="E22" s="204"/>
      <c r="F22" s="204"/>
      <c r="G22" s="204"/>
      <c r="H22" s="204">
        <v>4</v>
      </c>
      <c r="I22" s="205">
        <v>6</v>
      </c>
      <c r="J22" s="206"/>
      <c r="K22" s="207">
        <v>4.1909722222222218E-3</v>
      </c>
      <c r="L22" s="204">
        <f t="shared" si="2"/>
        <v>10</v>
      </c>
      <c r="M22" s="208">
        <f t="shared" si="3"/>
        <v>1.1574074074074073E-3</v>
      </c>
      <c r="N22" s="209">
        <f>K22+M22</f>
        <v>5.3483796296296291E-3</v>
      </c>
      <c r="O22" s="230">
        <v>8</v>
      </c>
    </row>
    <row r="23" spans="1:17" s="198" customFormat="1" ht="22.5" x14ac:dyDescent="0.25">
      <c r="A23" s="227">
        <v>2</v>
      </c>
      <c r="B23" s="232" t="s">
        <v>58</v>
      </c>
      <c r="C23" s="202" t="s">
        <v>46</v>
      </c>
      <c r="D23" s="229"/>
      <c r="E23" s="204"/>
      <c r="F23" s="204"/>
      <c r="G23" s="204"/>
      <c r="H23" s="204"/>
      <c r="I23" s="205">
        <v>7</v>
      </c>
      <c r="J23" s="206"/>
      <c r="K23" s="207">
        <v>2.9745370370370373E-3</v>
      </c>
      <c r="L23" s="204">
        <f t="shared" si="2"/>
        <v>7</v>
      </c>
      <c r="M23" s="208">
        <f t="shared" si="3"/>
        <v>8.1018518518518516E-4</v>
      </c>
      <c r="N23" s="209">
        <f>K23+M23</f>
        <v>3.7847222222222223E-3</v>
      </c>
      <c r="O23" s="233" t="s">
        <v>120</v>
      </c>
    </row>
    <row r="24" spans="1:17" s="198" customFormat="1" x14ac:dyDescent="0.25">
      <c r="A24" s="227">
        <v>5</v>
      </c>
      <c r="B24" s="232" t="s">
        <v>56</v>
      </c>
      <c r="C24" s="202" t="s">
        <v>46</v>
      </c>
      <c r="D24" s="229"/>
      <c r="E24" s="204"/>
      <c r="F24" s="204"/>
      <c r="G24" s="204"/>
      <c r="H24" s="204">
        <v>2</v>
      </c>
      <c r="I24" s="205">
        <v>12</v>
      </c>
      <c r="J24" s="206"/>
      <c r="K24" s="207">
        <v>4.7638888888888896E-3</v>
      </c>
      <c r="L24" s="204">
        <f t="shared" si="2"/>
        <v>14</v>
      </c>
      <c r="M24" s="208">
        <f t="shared" si="3"/>
        <v>1.6203703703703703E-3</v>
      </c>
      <c r="N24" s="209">
        <f>K24+M24</f>
        <v>6.3842592592592597E-3</v>
      </c>
      <c r="O24" s="230">
        <v>10</v>
      </c>
    </row>
    <row r="25" spans="1:17" s="198" customFormat="1" x14ac:dyDescent="0.25">
      <c r="A25" s="227">
        <v>3</v>
      </c>
      <c r="B25" s="232" t="s">
        <v>79</v>
      </c>
      <c r="C25" s="234" t="s">
        <v>73</v>
      </c>
      <c r="D25" s="229">
        <v>3</v>
      </c>
      <c r="E25" s="204"/>
      <c r="F25" s="204"/>
      <c r="G25" s="204"/>
      <c r="H25" s="204"/>
      <c r="I25" s="205">
        <v>11</v>
      </c>
      <c r="J25" s="206"/>
      <c r="K25" s="207">
        <v>5.8067129629629623E-3</v>
      </c>
      <c r="L25" s="204">
        <f t="shared" si="2"/>
        <v>14</v>
      </c>
      <c r="M25" s="208">
        <f t="shared" si="3"/>
        <v>1.6203703703703703E-3</v>
      </c>
      <c r="N25" s="209">
        <f t="shared" si="4"/>
        <v>7.4270833333333324E-3</v>
      </c>
      <c r="O25" s="230">
        <v>11</v>
      </c>
    </row>
    <row r="26" spans="1:17" s="198" customFormat="1" x14ac:dyDescent="0.25">
      <c r="A26" s="227">
        <v>3</v>
      </c>
      <c r="B26" s="228" t="s">
        <v>80</v>
      </c>
      <c r="C26" s="202" t="s">
        <v>73</v>
      </c>
      <c r="D26" s="235"/>
      <c r="E26" s="204"/>
      <c r="F26" s="204"/>
      <c r="G26" s="204"/>
      <c r="H26" s="204">
        <v>3</v>
      </c>
      <c r="I26" s="205">
        <v>4</v>
      </c>
      <c r="J26" s="206"/>
      <c r="K26" s="207">
        <v>3.6249999999999998E-3</v>
      </c>
      <c r="L26" s="204">
        <f t="shared" si="2"/>
        <v>7</v>
      </c>
      <c r="M26" s="208">
        <f t="shared" si="3"/>
        <v>8.1018518518518516E-4</v>
      </c>
      <c r="N26" s="209">
        <f>K26+M26</f>
        <v>4.4351851851851852E-3</v>
      </c>
      <c r="O26" s="230">
        <v>6</v>
      </c>
    </row>
    <row r="27" spans="1:17" s="198" customFormat="1" ht="22.5" x14ac:dyDescent="0.25">
      <c r="A27" s="227">
        <v>4</v>
      </c>
      <c r="B27" s="232" t="s">
        <v>75</v>
      </c>
      <c r="C27" s="202" t="s">
        <v>73</v>
      </c>
      <c r="D27" s="235">
        <v>3</v>
      </c>
      <c r="E27" s="204"/>
      <c r="F27" s="204"/>
      <c r="G27" s="204"/>
      <c r="H27" s="204"/>
      <c r="I27" s="205">
        <v>1</v>
      </c>
      <c r="J27" s="206"/>
      <c r="K27" s="207">
        <v>3.2025462962962958E-3</v>
      </c>
      <c r="L27" s="204">
        <f t="shared" si="2"/>
        <v>4</v>
      </c>
      <c r="M27" s="208">
        <f t="shared" si="3"/>
        <v>4.6296296296296293E-4</v>
      </c>
      <c r="N27" s="209">
        <f>K27+M27</f>
        <v>3.6655092592592585E-3</v>
      </c>
      <c r="O27" s="233" t="s">
        <v>119</v>
      </c>
    </row>
    <row r="28" spans="1:17" s="198" customFormat="1" x14ac:dyDescent="0.25">
      <c r="A28" s="176">
        <v>5</v>
      </c>
      <c r="B28" s="177" t="s">
        <v>85</v>
      </c>
      <c r="C28" s="178" t="s">
        <v>73</v>
      </c>
      <c r="D28" s="236"/>
      <c r="E28" s="237"/>
      <c r="F28" s="237">
        <v>1</v>
      </c>
      <c r="G28" s="237"/>
      <c r="H28" s="237"/>
      <c r="I28" s="238">
        <v>4</v>
      </c>
      <c r="J28" s="239"/>
      <c r="K28" s="148">
        <v>3.8541666666666668E-3</v>
      </c>
      <c r="L28" s="145">
        <f t="shared" ref="L28" si="5">SUM(C28:J28)</f>
        <v>5</v>
      </c>
      <c r="M28" s="208">
        <f t="shared" si="3"/>
        <v>5.7870370370370367E-4</v>
      </c>
      <c r="N28" s="150">
        <f>K28+M28</f>
        <v>4.43287037037037E-3</v>
      </c>
      <c r="O28" s="180">
        <v>5</v>
      </c>
    </row>
    <row r="29" spans="1:17" s="198" customFormat="1" ht="23.25" thickBot="1" x14ac:dyDescent="0.3">
      <c r="A29" s="212">
        <v>4</v>
      </c>
      <c r="B29" s="213" t="s">
        <v>77</v>
      </c>
      <c r="C29" s="214" t="s">
        <v>73</v>
      </c>
      <c r="D29" s="215"/>
      <c r="E29" s="216"/>
      <c r="F29" s="216"/>
      <c r="G29" s="216"/>
      <c r="H29" s="216"/>
      <c r="I29" s="217">
        <v>6</v>
      </c>
      <c r="J29" s="218"/>
      <c r="K29" s="219">
        <v>3.5231481481481481E-3</v>
      </c>
      <c r="L29" s="216">
        <f t="shared" si="2"/>
        <v>6</v>
      </c>
      <c r="M29" s="220">
        <f t="shared" si="3"/>
        <v>6.9444444444444436E-4</v>
      </c>
      <c r="N29" s="221">
        <f>K29+M29</f>
        <v>4.2175925925925922E-3</v>
      </c>
      <c r="O29" s="240" t="s">
        <v>121</v>
      </c>
      <c r="Q29" s="199"/>
    </row>
    <row r="31" spans="1:17" x14ac:dyDescent="0.25">
      <c r="B31" s="113" t="s">
        <v>122</v>
      </c>
      <c r="L31" s="114"/>
      <c r="M31" s="164" t="s">
        <v>4</v>
      </c>
      <c r="N31" s="165">
        <v>0.72569444444444453</v>
      </c>
    </row>
    <row r="32" spans="1:17" ht="6" customHeight="1" x14ac:dyDescent="0.25"/>
    <row r="33" spans="2:14" x14ac:dyDescent="0.25">
      <c r="B33" s="113" t="s">
        <v>18</v>
      </c>
      <c r="K33" s="241" t="s">
        <v>21</v>
      </c>
      <c r="L33" s="241"/>
      <c r="M33" s="241"/>
      <c r="N33" s="166">
        <v>1.1574074074074073E-4</v>
      </c>
    </row>
    <row r="34" spans="2:14" x14ac:dyDescent="0.25">
      <c r="K34" s="186"/>
      <c r="M34" s="186"/>
    </row>
  </sheetData>
  <mergeCells count="6">
    <mergeCell ref="K33:M33"/>
    <mergeCell ref="A1:O1"/>
    <mergeCell ref="A2:O2"/>
    <mergeCell ref="A3:O3"/>
    <mergeCell ref="A6:O6"/>
    <mergeCell ref="A18:O18"/>
  </mergeCells>
  <printOptions gridLines="1"/>
  <pageMargins left="0.43" right="0.4" top="0.31" bottom="0.32" header="0.3" footer="0.3"/>
  <pageSetup paperSize="9" scale="8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zoomScale="80" zoomScaleNormal="80" workbookViewId="0">
      <selection activeCell="S4" sqref="S4"/>
    </sheetView>
  </sheetViews>
  <sheetFormatPr defaultRowHeight="15.75" x14ac:dyDescent="0.25"/>
  <cols>
    <col min="1" max="1" width="4.7109375" style="113" customWidth="1"/>
    <col min="2" max="2" width="27.140625" style="113" customWidth="1"/>
    <col min="3" max="3" width="33.42578125" style="113" customWidth="1"/>
    <col min="4" max="6" width="4.5703125" style="113" customWidth="1"/>
    <col min="7" max="9" width="4.5703125" style="116" customWidth="1"/>
    <col min="10" max="10" width="4.5703125" style="113" customWidth="1"/>
    <col min="11" max="11" width="4.7109375" style="113" hidden="1" customWidth="1"/>
    <col min="12" max="12" width="12.140625" style="113" customWidth="1"/>
    <col min="13" max="13" width="5.140625" style="113" customWidth="1"/>
    <col min="14" max="15" width="12.140625" style="113" customWidth="1"/>
    <col min="16" max="16" width="7" style="113" customWidth="1"/>
    <col min="17" max="18" width="9.140625" style="114"/>
    <col min="19" max="19" width="19.140625" style="114" bestFit="1" customWidth="1"/>
    <col min="20" max="16384" width="9.140625" style="114"/>
  </cols>
  <sheetData>
    <row r="1" spans="1:25" x14ac:dyDescent="0.25">
      <c r="A1" s="242" t="s">
        <v>127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113"/>
      <c r="R1" s="113"/>
    </row>
    <row r="2" spans="1:25" x14ac:dyDescent="0.25">
      <c r="A2" s="243" t="s">
        <v>123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15"/>
      <c r="R2" s="115"/>
    </row>
    <row r="3" spans="1:25" ht="16.5" thickBot="1" x14ac:dyDescent="0.3">
      <c r="A3" s="244" t="s">
        <v>19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113"/>
      <c r="R3" s="113"/>
    </row>
    <row r="4" spans="1:25" ht="16.5" thickBot="1" x14ac:dyDescent="0.3">
      <c r="Q4" s="117"/>
      <c r="R4" s="117"/>
    </row>
    <row r="5" spans="1:25" s="129" customFormat="1" ht="109.5" thickBot="1" x14ac:dyDescent="0.3">
      <c r="A5" s="118" t="s">
        <v>15</v>
      </c>
      <c r="B5" s="119" t="s">
        <v>16</v>
      </c>
      <c r="C5" s="120" t="s">
        <v>30</v>
      </c>
      <c r="D5" s="121" t="s">
        <v>17</v>
      </c>
      <c r="E5" s="122" t="s">
        <v>8</v>
      </c>
      <c r="F5" s="123" t="s">
        <v>11</v>
      </c>
      <c r="G5" s="123" t="s">
        <v>5</v>
      </c>
      <c r="H5" s="123" t="s">
        <v>7</v>
      </c>
      <c r="I5" s="123" t="s">
        <v>10</v>
      </c>
      <c r="J5" s="124" t="s">
        <v>20</v>
      </c>
      <c r="K5" s="125"/>
      <c r="L5" s="126" t="s">
        <v>0</v>
      </c>
      <c r="M5" s="126" t="s">
        <v>6</v>
      </c>
      <c r="N5" s="126" t="s">
        <v>1</v>
      </c>
      <c r="O5" s="127" t="s">
        <v>2</v>
      </c>
      <c r="P5" s="128" t="s">
        <v>3</v>
      </c>
      <c r="R5" s="117"/>
      <c r="S5" s="114"/>
      <c r="T5" s="114"/>
      <c r="U5" s="114"/>
      <c r="V5" s="114"/>
      <c r="W5" s="114"/>
      <c r="X5" s="114"/>
      <c r="Y5" s="114"/>
    </row>
    <row r="6" spans="1:25" ht="16.5" customHeight="1" thickBot="1" x14ac:dyDescent="0.3">
      <c r="A6" s="245" t="s">
        <v>12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7"/>
    </row>
    <row r="7" spans="1:25" x14ac:dyDescent="0.25">
      <c r="A7" s="130">
        <v>1</v>
      </c>
      <c r="B7" s="131" t="s">
        <v>106</v>
      </c>
      <c r="C7" s="132" t="s">
        <v>31</v>
      </c>
      <c r="D7" s="133"/>
      <c r="E7" s="134"/>
      <c r="F7" s="134"/>
      <c r="G7" s="134"/>
      <c r="H7" s="134"/>
      <c r="I7" s="134"/>
      <c r="J7" s="135"/>
      <c r="K7" s="136"/>
      <c r="L7" s="137">
        <v>2.9583333333333332E-3</v>
      </c>
      <c r="M7" s="134">
        <f>SUM(D7:K7)</f>
        <v>0</v>
      </c>
      <c r="N7" s="138">
        <f>M7*$O$24</f>
        <v>0</v>
      </c>
      <c r="O7" s="139">
        <f t="shared" ref="O7:O20" si="0">L7+N7</f>
        <v>2.9583333333333332E-3</v>
      </c>
      <c r="P7" s="140">
        <v>4</v>
      </c>
    </row>
    <row r="8" spans="1:25" x14ac:dyDescent="0.25">
      <c r="A8" s="141">
        <v>2</v>
      </c>
      <c r="B8" s="142" t="s">
        <v>59</v>
      </c>
      <c r="C8" s="143" t="s">
        <v>46</v>
      </c>
      <c r="D8" s="144"/>
      <c r="E8" s="145"/>
      <c r="F8" s="145"/>
      <c r="G8" s="145"/>
      <c r="H8" s="145"/>
      <c r="I8" s="145">
        <v>2</v>
      </c>
      <c r="J8" s="146">
        <v>4</v>
      </c>
      <c r="K8" s="147"/>
      <c r="L8" s="148">
        <v>4.6215277777777782E-3</v>
      </c>
      <c r="M8" s="145">
        <f t="shared" ref="M8:M20" si="1">SUM(D8:K8)</f>
        <v>6</v>
      </c>
      <c r="N8" s="149">
        <f t="shared" ref="N8:N20" si="2">M8*$O$24</f>
        <v>6.9444444444444436E-4</v>
      </c>
      <c r="O8" s="150">
        <f t="shared" si="0"/>
        <v>5.3159722222222228E-3</v>
      </c>
      <c r="P8" s="151">
        <v>11</v>
      </c>
    </row>
    <row r="9" spans="1:25" ht="20.25" x14ac:dyDescent="0.3">
      <c r="A9" s="141">
        <v>3</v>
      </c>
      <c r="B9" s="142" t="s">
        <v>105</v>
      </c>
      <c r="C9" s="143" t="s">
        <v>70</v>
      </c>
      <c r="D9" s="144"/>
      <c r="E9" s="145"/>
      <c r="F9" s="145"/>
      <c r="G9" s="145"/>
      <c r="H9" s="145"/>
      <c r="I9" s="145"/>
      <c r="J9" s="146"/>
      <c r="K9" s="147"/>
      <c r="L9" s="148">
        <v>2.871527777777778E-3</v>
      </c>
      <c r="M9" s="145">
        <f t="shared" si="1"/>
        <v>0</v>
      </c>
      <c r="N9" s="149">
        <f t="shared" si="2"/>
        <v>0</v>
      </c>
      <c r="O9" s="150">
        <f t="shared" si="0"/>
        <v>2.871527777777778E-3</v>
      </c>
      <c r="P9" s="152" t="s">
        <v>119</v>
      </c>
    </row>
    <row r="10" spans="1:25" x14ac:dyDescent="0.25">
      <c r="A10" s="141">
        <v>4</v>
      </c>
      <c r="B10" s="142" t="s">
        <v>60</v>
      </c>
      <c r="C10" s="143" t="s">
        <v>46</v>
      </c>
      <c r="D10" s="144"/>
      <c r="E10" s="145"/>
      <c r="F10" s="145"/>
      <c r="G10" s="145"/>
      <c r="H10" s="145"/>
      <c r="I10" s="145"/>
      <c r="J10" s="146">
        <v>2</v>
      </c>
      <c r="K10" s="147"/>
      <c r="L10" s="148">
        <v>3.7372685185185187E-3</v>
      </c>
      <c r="M10" s="145">
        <f t="shared" si="1"/>
        <v>2</v>
      </c>
      <c r="N10" s="149">
        <f t="shared" si="2"/>
        <v>2.3148148148148146E-4</v>
      </c>
      <c r="O10" s="150">
        <f t="shared" si="0"/>
        <v>3.9687500000000001E-3</v>
      </c>
      <c r="P10" s="151">
        <v>6</v>
      </c>
    </row>
    <row r="11" spans="1:25" x14ac:dyDescent="0.25">
      <c r="A11" s="141">
        <v>4</v>
      </c>
      <c r="B11" s="142" t="s">
        <v>61</v>
      </c>
      <c r="C11" s="143" t="s">
        <v>46</v>
      </c>
      <c r="D11" s="144"/>
      <c r="E11" s="145"/>
      <c r="F11" s="145">
        <v>2</v>
      </c>
      <c r="G11" s="145">
        <v>3</v>
      </c>
      <c r="H11" s="145"/>
      <c r="I11" s="145">
        <v>3</v>
      </c>
      <c r="J11" s="146">
        <v>15</v>
      </c>
      <c r="K11" s="147"/>
      <c r="L11" s="148">
        <v>5.8738425925925928E-3</v>
      </c>
      <c r="M11" s="145">
        <f t="shared" si="1"/>
        <v>23</v>
      </c>
      <c r="N11" s="149">
        <f t="shared" si="2"/>
        <v>2.662037037037037E-3</v>
      </c>
      <c r="O11" s="150">
        <f t="shared" si="0"/>
        <v>8.5358796296296294E-3</v>
      </c>
      <c r="P11" s="151">
        <v>14</v>
      </c>
    </row>
    <row r="12" spans="1:25" x14ac:dyDescent="0.25">
      <c r="A12" s="141">
        <v>4</v>
      </c>
      <c r="B12" s="142" t="s">
        <v>62</v>
      </c>
      <c r="C12" s="143" t="s">
        <v>46</v>
      </c>
      <c r="D12" s="144"/>
      <c r="E12" s="145"/>
      <c r="F12" s="145"/>
      <c r="G12" s="145"/>
      <c r="H12" s="145"/>
      <c r="I12" s="145"/>
      <c r="J12" s="146">
        <v>7</v>
      </c>
      <c r="K12" s="147"/>
      <c r="L12" s="148">
        <v>3.9432870370370377E-3</v>
      </c>
      <c r="M12" s="145">
        <f t="shared" si="1"/>
        <v>7</v>
      </c>
      <c r="N12" s="149">
        <f t="shared" si="2"/>
        <v>8.1018518518518516E-4</v>
      </c>
      <c r="O12" s="150">
        <f t="shared" si="0"/>
        <v>4.7534722222222232E-3</v>
      </c>
      <c r="P12" s="151">
        <v>9</v>
      </c>
    </row>
    <row r="13" spans="1:25" ht="20.25" x14ac:dyDescent="0.3">
      <c r="A13" s="141">
        <v>5</v>
      </c>
      <c r="B13" s="142" t="s">
        <v>82</v>
      </c>
      <c r="C13" s="143" t="s">
        <v>73</v>
      </c>
      <c r="D13" s="144"/>
      <c r="E13" s="145"/>
      <c r="F13" s="145"/>
      <c r="G13" s="145"/>
      <c r="H13" s="145"/>
      <c r="I13" s="145"/>
      <c r="J13" s="146"/>
      <c r="K13" s="147"/>
      <c r="L13" s="148">
        <v>2.8761574074074071E-3</v>
      </c>
      <c r="M13" s="145">
        <f t="shared" si="1"/>
        <v>0</v>
      </c>
      <c r="N13" s="149">
        <f t="shared" si="2"/>
        <v>0</v>
      </c>
      <c r="O13" s="150">
        <f t="shared" si="0"/>
        <v>2.8761574074074071E-3</v>
      </c>
      <c r="P13" s="152" t="s">
        <v>120</v>
      </c>
    </row>
    <row r="14" spans="1:25" ht="20.25" x14ac:dyDescent="0.3">
      <c r="A14" s="141">
        <v>5</v>
      </c>
      <c r="B14" s="142" t="s">
        <v>83</v>
      </c>
      <c r="C14" s="143" t="s">
        <v>73</v>
      </c>
      <c r="D14" s="144"/>
      <c r="E14" s="145"/>
      <c r="F14" s="145"/>
      <c r="G14" s="145"/>
      <c r="H14" s="145">
        <v>3</v>
      </c>
      <c r="I14" s="145"/>
      <c r="J14" s="146"/>
      <c r="K14" s="147"/>
      <c r="L14" s="148">
        <v>2.5833333333333337E-3</v>
      </c>
      <c r="M14" s="145">
        <f t="shared" si="1"/>
        <v>3</v>
      </c>
      <c r="N14" s="149">
        <f t="shared" si="2"/>
        <v>3.4722222222222218E-4</v>
      </c>
      <c r="O14" s="150">
        <f t="shared" si="0"/>
        <v>2.930555555555556E-3</v>
      </c>
      <c r="P14" s="152" t="s">
        <v>121</v>
      </c>
    </row>
    <row r="15" spans="1:25" x14ac:dyDescent="0.25">
      <c r="A15" s="141">
        <v>5</v>
      </c>
      <c r="B15" s="142" t="s">
        <v>84</v>
      </c>
      <c r="C15" s="143" t="s">
        <v>73</v>
      </c>
      <c r="D15" s="144"/>
      <c r="E15" s="145"/>
      <c r="F15" s="145"/>
      <c r="G15" s="145"/>
      <c r="H15" s="145"/>
      <c r="I15" s="145">
        <v>3</v>
      </c>
      <c r="J15" s="146"/>
      <c r="K15" s="147"/>
      <c r="L15" s="148">
        <v>3.0324074074074073E-3</v>
      </c>
      <c r="M15" s="145">
        <f t="shared" si="1"/>
        <v>3</v>
      </c>
      <c r="N15" s="149">
        <f t="shared" si="2"/>
        <v>3.4722222222222218E-4</v>
      </c>
      <c r="O15" s="150">
        <f t="shared" si="0"/>
        <v>3.3796296296296296E-3</v>
      </c>
      <c r="P15" s="151">
        <v>5</v>
      </c>
    </row>
    <row r="16" spans="1:25" x14ac:dyDescent="0.25">
      <c r="A16" s="141">
        <v>6</v>
      </c>
      <c r="B16" s="142" t="s">
        <v>86</v>
      </c>
      <c r="C16" s="143" t="s">
        <v>73</v>
      </c>
      <c r="D16" s="144"/>
      <c r="E16" s="145"/>
      <c r="F16" s="145">
        <v>1</v>
      </c>
      <c r="G16" s="145"/>
      <c r="H16" s="145"/>
      <c r="I16" s="145">
        <v>4</v>
      </c>
      <c r="J16" s="146">
        <v>2</v>
      </c>
      <c r="K16" s="147"/>
      <c r="L16" s="148">
        <v>3.2986111111111111E-3</v>
      </c>
      <c r="M16" s="145">
        <f t="shared" si="1"/>
        <v>7</v>
      </c>
      <c r="N16" s="149">
        <f t="shared" si="2"/>
        <v>8.1018518518518516E-4</v>
      </c>
      <c r="O16" s="150">
        <f t="shared" si="0"/>
        <v>4.1087962962962962E-3</v>
      </c>
      <c r="P16" s="151">
        <v>7</v>
      </c>
    </row>
    <row r="17" spans="1:25" x14ac:dyDescent="0.25">
      <c r="A17" s="141"/>
      <c r="B17" s="142" t="s">
        <v>93</v>
      </c>
      <c r="C17" s="143" t="s">
        <v>95</v>
      </c>
      <c r="D17" s="144">
        <v>2</v>
      </c>
      <c r="E17" s="145"/>
      <c r="F17" s="145"/>
      <c r="G17" s="145"/>
      <c r="H17" s="145"/>
      <c r="I17" s="145">
        <v>2</v>
      </c>
      <c r="J17" s="146">
        <v>9</v>
      </c>
      <c r="K17" s="147"/>
      <c r="L17" s="148">
        <v>4.8506944444444448E-3</v>
      </c>
      <c r="M17" s="145">
        <f t="shared" si="1"/>
        <v>13</v>
      </c>
      <c r="N17" s="149">
        <f t="shared" si="2"/>
        <v>1.5046296296296294E-3</v>
      </c>
      <c r="O17" s="150">
        <f t="shared" si="0"/>
        <v>6.355324074074074E-3</v>
      </c>
      <c r="P17" s="151">
        <v>12</v>
      </c>
    </row>
    <row r="18" spans="1:25" x14ac:dyDescent="0.25">
      <c r="A18" s="141"/>
      <c r="B18" s="142" t="s">
        <v>94</v>
      </c>
      <c r="C18" s="143" t="s">
        <v>95</v>
      </c>
      <c r="D18" s="144"/>
      <c r="E18" s="145"/>
      <c r="F18" s="145"/>
      <c r="G18" s="145"/>
      <c r="H18" s="145"/>
      <c r="I18" s="145">
        <v>1</v>
      </c>
      <c r="J18" s="146">
        <v>5</v>
      </c>
      <c r="K18" s="147"/>
      <c r="L18" s="148">
        <v>4.1597222222222226E-3</v>
      </c>
      <c r="M18" s="145">
        <f t="shared" si="1"/>
        <v>6</v>
      </c>
      <c r="N18" s="149">
        <f t="shared" si="2"/>
        <v>6.9444444444444436E-4</v>
      </c>
      <c r="O18" s="150">
        <f t="shared" si="0"/>
        <v>4.8541666666666672E-3</v>
      </c>
      <c r="P18" s="151">
        <v>10</v>
      </c>
    </row>
    <row r="19" spans="1:25" x14ac:dyDescent="0.25">
      <c r="A19" s="141"/>
      <c r="B19" s="142" t="s">
        <v>91</v>
      </c>
      <c r="C19" s="143" t="s">
        <v>89</v>
      </c>
      <c r="D19" s="144">
        <v>2</v>
      </c>
      <c r="E19" s="145"/>
      <c r="F19" s="145">
        <v>3</v>
      </c>
      <c r="G19" s="145"/>
      <c r="H19" s="145"/>
      <c r="I19" s="145">
        <v>2</v>
      </c>
      <c r="J19" s="146">
        <v>2</v>
      </c>
      <c r="K19" s="147"/>
      <c r="L19" s="148">
        <v>3.4189814814814816E-3</v>
      </c>
      <c r="M19" s="145">
        <f t="shared" si="1"/>
        <v>9</v>
      </c>
      <c r="N19" s="149">
        <f t="shared" si="2"/>
        <v>1.0416666666666667E-3</v>
      </c>
      <c r="O19" s="150">
        <f t="shared" si="0"/>
        <v>4.4606481481481485E-3</v>
      </c>
      <c r="P19" s="151">
        <v>8</v>
      </c>
    </row>
    <row r="20" spans="1:25" ht="16.5" thickBot="1" x14ac:dyDescent="0.3">
      <c r="A20" s="153"/>
      <c r="B20" s="154" t="s">
        <v>92</v>
      </c>
      <c r="C20" s="155" t="s">
        <v>89</v>
      </c>
      <c r="D20" s="156">
        <v>12</v>
      </c>
      <c r="E20" s="157"/>
      <c r="F20" s="157"/>
      <c r="G20" s="157"/>
      <c r="H20" s="157">
        <v>2</v>
      </c>
      <c r="I20" s="157">
        <v>4</v>
      </c>
      <c r="J20" s="158">
        <v>8</v>
      </c>
      <c r="K20" s="159"/>
      <c r="L20" s="160">
        <v>4.9988425925925921E-3</v>
      </c>
      <c r="M20" s="157">
        <f t="shared" si="1"/>
        <v>26</v>
      </c>
      <c r="N20" s="161">
        <f t="shared" si="2"/>
        <v>3.0092592592592588E-3</v>
      </c>
      <c r="O20" s="162">
        <f t="shared" si="0"/>
        <v>8.0081018518518513E-3</v>
      </c>
      <c r="P20" s="163">
        <v>13</v>
      </c>
    </row>
    <row r="21" spans="1:25" ht="9" customHeight="1" x14ac:dyDescent="0.25"/>
    <row r="22" spans="1:25" x14ac:dyDescent="0.25">
      <c r="B22" s="113" t="s">
        <v>122</v>
      </c>
      <c r="M22" s="114"/>
      <c r="N22" s="164" t="s">
        <v>4</v>
      </c>
      <c r="O22" s="165">
        <v>0.68888888888888899</v>
      </c>
    </row>
    <row r="23" spans="1:25" ht="6.75" customHeight="1" x14ac:dyDescent="0.25"/>
    <row r="24" spans="1:25" x14ac:dyDescent="0.25">
      <c r="B24" s="113" t="s">
        <v>18</v>
      </c>
      <c r="L24" s="241" t="s">
        <v>21</v>
      </c>
      <c r="M24" s="241"/>
      <c r="N24" s="241"/>
      <c r="O24" s="166">
        <v>1.1574074074074073E-4</v>
      </c>
    </row>
    <row r="25" spans="1:25" x14ac:dyDescent="0.25">
      <c r="A25" s="167"/>
      <c r="B25" s="168"/>
      <c r="C25" s="168"/>
      <c r="D25" s="169"/>
      <c r="E25" s="116"/>
      <c r="F25" s="116"/>
      <c r="J25" s="116"/>
      <c r="K25" s="116"/>
      <c r="L25" s="170"/>
      <c r="M25" s="116"/>
      <c r="N25" s="170"/>
      <c r="O25" s="170"/>
      <c r="P25" s="170"/>
      <c r="Q25" s="170"/>
    </row>
    <row r="26" spans="1:25" x14ac:dyDescent="0.25">
      <c r="A26" s="167"/>
      <c r="B26" s="168"/>
      <c r="C26" s="168"/>
      <c r="D26" s="169"/>
      <c r="E26" s="116"/>
      <c r="F26" s="116"/>
      <c r="J26" s="116"/>
      <c r="K26" s="116"/>
      <c r="L26" s="170"/>
      <c r="M26" s="116"/>
      <c r="N26" s="170"/>
      <c r="O26" s="170"/>
      <c r="P26" s="170"/>
      <c r="Q26" s="170"/>
    </row>
    <row r="27" spans="1:25" x14ac:dyDescent="0.25">
      <c r="A27" s="242" t="s">
        <v>14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113"/>
      <c r="R27" s="113"/>
    </row>
    <row r="28" spans="1:25" x14ac:dyDescent="0.25">
      <c r="A28" s="243" t="s">
        <v>123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115"/>
      <c r="R28" s="115"/>
    </row>
    <row r="29" spans="1:25" ht="16.5" thickBot="1" x14ac:dyDescent="0.3">
      <c r="A29" s="244" t="s">
        <v>19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113"/>
      <c r="R29" s="113"/>
    </row>
    <row r="30" spans="1:25" ht="16.5" thickBot="1" x14ac:dyDescent="0.3">
      <c r="Q30" s="117"/>
      <c r="R30" s="117"/>
    </row>
    <row r="31" spans="1:25" s="129" customFormat="1" ht="122.25" customHeight="1" thickBot="1" x14ac:dyDescent="0.3">
      <c r="A31" s="118" t="s">
        <v>15</v>
      </c>
      <c r="B31" s="119" t="s">
        <v>16</v>
      </c>
      <c r="C31" s="120" t="s">
        <v>30</v>
      </c>
      <c r="D31" s="121" t="s">
        <v>17</v>
      </c>
      <c r="E31" s="122" t="s">
        <v>8</v>
      </c>
      <c r="F31" s="123" t="s">
        <v>11</v>
      </c>
      <c r="G31" s="123" t="s">
        <v>5</v>
      </c>
      <c r="H31" s="123" t="s">
        <v>7</v>
      </c>
      <c r="I31" s="123" t="s">
        <v>10</v>
      </c>
      <c r="J31" s="124" t="s">
        <v>20</v>
      </c>
      <c r="K31" s="125"/>
      <c r="L31" s="126" t="s">
        <v>0</v>
      </c>
      <c r="M31" s="126" t="s">
        <v>6</v>
      </c>
      <c r="N31" s="126" t="s">
        <v>1</v>
      </c>
      <c r="O31" s="127" t="s">
        <v>2</v>
      </c>
      <c r="P31" s="128" t="s">
        <v>3</v>
      </c>
      <c r="R31" s="117"/>
      <c r="S31" s="114"/>
      <c r="T31" s="114"/>
      <c r="U31" s="114"/>
      <c r="V31" s="114"/>
      <c r="W31" s="114"/>
      <c r="X31" s="114"/>
      <c r="Y31" s="114"/>
    </row>
    <row r="32" spans="1:25" ht="16.5" thickBot="1" x14ac:dyDescent="0.3">
      <c r="A32" s="248" t="s">
        <v>13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9"/>
    </row>
    <row r="33" spans="1:16" x14ac:dyDescent="0.25">
      <c r="A33" s="171">
        <v>1</v>
      </c>
      <c r="B33" s="172" t="s">
        <v>103</v>
      </c>
      <c r="C33" s="173" t="s">
        <v>31</v>
      </c>
      <c r="D33" s="174"/>
      <c r="E33" s="134"/>
      <c r="F33" s="134"/>
      <c r="G33" s="134"/>
      <c r="H33" s="134"/>
      <c r="I33" s="134"/>
      <c r="J33" s="135">
        <v>3</v>
      </c>
      <c r="K33" s="136"/>
      <c r="L33" s="137">
        <v>3.9351851851851857E-3</v>
      </c>
      <c r="M33" s="134">
        <f t="shared" ref="M33:M45" si="3">SUM(D33:K33)</f>
        <v>3</v>
      </c>
      <c r="N33" s="138">
        <f t="shared" ref="N33:N45" si="4">M33*$O$49</f>
        <v>3.4722222222222218E-4</v>
      </c>
      <c r="O33" s="139">
        <f t="shared" ref="O33:O45" si="5">L33+N33</f>
        <v>4.2824074074074075E-3</v>
      </c>
      <c r="P33" s="175">
        <v>7</v>
      </c>
    </row>
    <row r="34" spans="1:16" x14ac:dyDescent="0.25">
      <c r="A34" s="176">
        <v>1</v>
      </c>
      <c r="B34" s="177" t="s">
        <v>104</v>
      </c>
      <c r="C34" s="178" t="s">
        <v>31</v>
      </c>
      <c r="D34" s="179"/>
      <c r="E34" s="145"/>
      <c r="F34" s="145"/>
      <c r="G34" s="145"/>
      <c r="H34" s="145"/>
      <c r="I34" s="145"/>
      <c r="J34" s="146">
        <v>7</v>
      </c>
      <c r="K34" s="147"/>
      <c r="L34" s="148">
        <v>3.4618055555555561E-3</v>
      </c>
      <c r="M34" s="145">
        <f t="shared" si="3"/>
        <v>7</v>
      </c>
      <c r="N34" s="149">
        <f t="shared" si="4"/>
        <v>8.1018518518518516E-4</v>
      </c>
      <c r="O34" s="150">
        <f t="shared" si="5"/>
        <v>4.2719907407407411E-3</v>
      </c>
      <c r="P34" s="180">
        <v>6</v>
      </c>
    </row>
    <row r="35" spans="1:16" ht="20.25" x14ac:dyDescent="0.3">
      <c r="A35" s="176">
        <v>2</v>
      </c>
      <c r="B35" s="177" t="s">
        <v>64</v>
      </c>
      <c r="C35" s="178" t="s">
        <v>46</v>
      </c>
      <c r="D35" s="179"/>
      <c r="E35" s="145"/>
      <c r="F35" s="145"/>
      <c r="G35" s="145"/>
      <c r="H35" s="145"/>
      <c r="I35" s="145"/>
      <c r="J35" s="146"/>
      <c r="K35" s="147"/>
      <c r="L35" s="148">
        <v>3.530092592592592E-3</v>
      </c>
      <c r="M35" s="145">
        <f t="shared" si="3"/>
        <v>0</v>
      </c>
      <c r="N35" s="149">
        <f t="shared" si="4"/>
        <v>0</v>
      </c>
      <c r="O35" s="150">
        <f t="shared" si="5"/>
        <v>3.530092592592592E-3</v>
      </c>
      <c r="P35" s="181" t="s">
        <v>119</v>
      </c>
    </row>
    <row r="36" spans="1:16" x14ac:dyDescent="0.25">
      <c r="A36" s="176">
        <v>2</v>
      </c>
      <c r="B36" s="177" t="s">
        <v>65</v>
      </c>
      <c r="C36" s="178" t="s">
        <v>46</v>
      </c>
      <c r="D36" s="179"/>
      <c r="E36" s="145"/>
      <c r="F36" s="145"/>
      <c r="G36" s="145"/>
      <c r="H36" s="145"/>
      <c r="I36" s="145"/>
      <c r="J36" s="146">
        <v>6</v>
      </c>
      <c r="K36" s="147"/>
      <c r="L36" s="148">
        <v>3.5763888888888894E-3</v>
      </c>
      <c r="M36" s="145">
        <f t="shared" si="3"/>
        <v>6</v>
      </c>
      <c r="N36" s="149">
        <f t="shared" si="4"/>
        <v>6.9444444444444436E-4</v>
      </c>
      <c r="O36" s="150">
        <f t="shared" si="5"/>
        <v>4.2708333333333339E-3</v>
      </c>
      <c r="P36" s="180">
        <v>5</v>
      </c>
    </row>
    <row r="37" spans="1:16" x14ac:dyDescent="0.25">
      <c r="A37" s="176">
        <v>2</v>
      </c>
      <c r="B37" s="177" t="s">
        <v>68</v>
      </c>
      <c r="C37" s="178" t="s">
        <v>46</v>
      </c>
      <c r="D37" s="179"/>
      <c r="E37" s="145"/>
      <c r="F37" s="145"/>
      <c r="G37" s="145"/>
      <c r="H37" s="145"/>
      <c r="I37" s="145"/>
      <c r="J37" s="146">
        <v>7</v>
      </c>
      <c r="K37" s="147"/>
      <c r="L37" s="148">
        <v>3.9467592592592592E-3</v>
      </c>
      <c r="M37" s="145">
        <f t="shared" si="3"/>
        <v>7</v>
      </c>
      <c r="N37" s="149">
        <f t="shared" si="4"/>
        <v>8.1018518518518516E-4</v>
      </c>
      <c r="O37" s="150">
        <f t="shared" si="5"/>
        <v>4.7569444444444447E-3</v>
      </c>
      <c r="P37" s="180">
        <v>9</v>
      </c>
    </row>
    <row r="38" spans="1:16" ht="20.25" x14ac:dyDescent="0.3">
      <c r="A38" s="176">
        <v>3</v>
      </c>
      <c r="B38" s="177" t="s">
        <v>101</v>
      </c>
      <c r="C38" s="178" t="s">
        <v>70</v>
      </c>
      <c r="D38" s="179"/>
      <c r="E38" s="145"/>
      <c r="F38" s="145"/>
      <c r="G38" s="145"/>
      <c r="H38" s="145"/>
      <c r="I38" s="145"/>
      <c r="J38" s="146">
        <v>3</v>
      </c>
      <c r="K38" s="147"/>
      <c r="L38" s="148">
        <v>3.3333333333333335E-3</v>
      </c>
      <c r="M38" s="145">
        <f t="shared" si="3"/>
        <v>3</v>
      </c>
      <c r="N38" s="149">
        <f t="shared" si="4"/>
        <v>3.4722222222222218E-4</v>
      </c>
      <c r="O38" s="150">
        <f t="shared" si="5"/>
        <v>3.6805555555555558E-3</v>
      </c>
      <c r="P38" s="181" t="s">
        <v>120</v>
      </c>
    </row>
    <row r="39" spans="1:16" x14ac:dyDescent="0.25">
      <c r="A39" s="176">
        <v>3</v>
      </c>
      <c r="B39" s="177" t="s">
        <v>102</v>
      </c>
      <c r="C39" s="178" t="s">
        <v>70</v>
      </c>
      <c r="D39" s="179"/>
      <c r="E39" s="145"/>
      <c r="F39" s="145"/>
      <c r="G39" s="145"/>
      <c r="H39" s="145"/>
      <c r="I39" s="145"/>
      <c r="J39" s="146">
        <v>7</v>
      </c>
      <c r="K39" s="147"/>
      <c r="L39" s="148">
        <v>3.3888888888888888E-3</v>
      </c>
      <c r="M39" s="145">
        <f t="shared" si="3"/>
        <v>7</v>
      </c>
      <c r="N39" s="149">
        <f t="shared" si="4"/>
        <v>8.1018518518518516E-4</v>
      </c>
      <c r="O39" s="150">
        <f t="shared" si="5"/>
        <v>4.1990740740740738E-3</v>
      </c>
      <c r="P39" s="180">
        <v>4</v>
      </c>
    </row>
    <row r="40" spans="1:16" x14ac:dyDescent="0.25">
      <c r="A40" s="176">
        <v>4</v>
      </c>
      <c r="B40" s="177" t="s">
        <v>67</v>
      </c>
      <c r="C40" s="178" t="s">
        <v>46</v>
      </c>
      <c r="D40" s="179"/>
      <c r="E40" s="145"/>
      <c r="F40" s="145"/>
      <c r="G40" s="145"/>
      <c r="H40" s="145"/>
      <c r="I40" s="145">
        <v>2</v>
      </c>
      <c r="J40" s="146">
        <v>9</v>
      </c>
      <c r="K40" s="147"/>
      <c r="L40" s="148">
        <v>4.5833333333333334E-3</v>
      </c>
      <c r="M40" s="145">
        <f t="shared" si="3"/>
        <v>11</v>
      </c>
      <c r="N40" s="149">
        <f t="shared" si="4"/>
        <v>1.273148148148148E-3</v>
      </c>
      <c r="O40" s="150">
        <f t="shared" si="5"/>
        <v>5.8564814814814816E-3</v>
      </c>
      <c r="P40" s="180">
        <v>13</v>
      </c>
    </row>
    <row r="41" spans="1:16" x14ac:dyDescent="0.25">
      <c r="A41" s="176">
        <v>6</v>
      </c>
      <c r="B41" s="177" t="s">
        <v>35</v>
      </c>
      <c r="C41" s="178" t="s">
        <v>34</v>
      </c>
      <c r="D41" s="179"/>
      <c r="E41" s="145"/>
      <c r="F41" s="145"/>
      <c r="G41" s="145"/>
      <c r="H41" s="145">
        <v>2</v>
      </c>
      <c r="I41" s="145"/>
      <c r="J41" s="146">
        <v>4</v>
      </c>
      <c r="K41" s="147"/>
      <c r="L41" s="148">
        <v>4.3009259259259259E-3</v>
      </c>
      <c r="M41" s="145">
        <f t="shared" si="3"/>
        <v>6</v>
      </c>
      <c r="N41" s="149">
        <f t="shared" si="4"/>
        <v>6.9444444444444436E-4</v>
      </c>
      <c r="O41" s="150">
        <f t="shared" si="5"/>
        <v>4.9953703703703705E-3</v>
      </c>
      <c r="P41" s="180">
        <v>11</v>
      </c>
    </row>
    <row r="42" spans="1:16" x14ac:dyDescent="0.25">
      <c r="A42" s="176">
        <v>6</v>
      </c>
      <c r="B42" s="177" t="s">
        <v>36</v>
      </c>
      <c r="C42" s="178" t="s">
        <v>34</v>
      </c>
      <c r="D42" s="179"/>
      <c r="E42" s="145"/>
      <c r="F42" s="145"/>
      <c r="G42" s="145"/>
      <c r="H42" s="145"/>
      <c r="I42" s="145"/>
      <c r="J42" s="146">
        <v>5</v>
      </c>
      <c r="K42" s="147"/>
      <c r="L42" s="148">
        <v>4.2939814814814811E-3</v>
      </c>
      <c r="M42" s="145">
        <f t="shared" si="3"/>
        <v>5</v>
      </c>
      <c r="N42" s="149">
        <f t="shared" si="4"/>
        <v>5.7870370370370367E-4</v>
      </c>
      <c r="O42" s="150">
        <f t="shared" si="5"/>
        <v>4.8726851851851848E-3</v>
      </c>
      <c r="P42" s="180">
        <v>10</v>
      </c>
    </row>
    <row r="43" spans="1:16" x14ac:dyDescent="0.25">
      <c r="A43" s="176">
        <v>6</v>
      </c>
      <c r="B43" s="177" t="s">
        <v>37</v>
      </c>
      <c r="C43" s="178" t="s">
        <v>34</v>
      </c>
      <c r="D43" s="179"/>
      <c r="E43" s="145"/>
      <c r="F43" s="145"/>
      <c r="G43" s="145"/>
      <c r="H43" s="145"/>
      <c r="I43" s="145"/>
      <c r="J43" s="146">
        <v>3</v>
      </c>
      <c r="K43" s="147"/>
      <c r="L43" s="148">
        <v>4.0509259259259257E-3</v>
      </c>
      <c r="M43" s="145">
        <f t="shared" si="3"/>
        <v>3</v>
      </c>
      <c r="N43" s="149">
        <f t="shared" si="4"/>
        <v>3.4722222222222218E-4</v>
      </c>
      <c r="O43" s="150">
        <f t="shared" si="5"/>
        <v>4.3981481481481476E-3</v>
      </c>
      <c r="P43" s="180">
        <v>8</v>
      </c>
    </row>
    <row r="44" spans="1:16" ht="20.25" x14ac:dyDescent="0.3">
      <c r="A44" s="176"/>
      <c r="B44" s="177" t="s">
        <v>63</v>
      </c>
      <c r="C44" s="178" t="s">
        <v>46</v>
      </c>
      <c r="D44" s="179"/>
      <c r="E44" s="145"/>
      <c r="F44" s="145"/>
      <c r="G44" s="145"/>
      <c r="H44" s="145"/>
      <c r="I44" s="145"/>
      <c r="J44" s="146">
        <v>7</v>
      </c>
      <c r="K44" s="147"/>
      <c r="L44" s="148">
        <v>2.8935185185185188E-3</v>
      </c>
      <c r="M44" s="145">
        <f t="shared" si="3"/>
        <v>7</v>
      </c>
      <c r="N44" s="149">
        <f t="shared" si="4"/>
        <v>8.1018518518518516E-4</v>
      </c>
      <c r="O44" s="150">
        <f t="shared" si="5"/>
        <v>3.7037037037037038E-3</v>
      </c>
      <c r="P44" s="181" t="s">
        <v>121</v>
      </c>
    </row>
    <row r="45" spans="1:16" ht="16.5" thickBot="1" x14ac:dyDescent="0.3">
      <c r="A45" s="182"/>
      <c r="B45" s="183" t="s">
        <v>66</v>
      </c>
      <c r="C45" s="184" t="s">
        <v>46</v>
      </c>
      <c r="D45" s="182">
        <v>3</v>
      </c>
      <c r="E45" s="157"/>
      <c r="F45" s="157"/>
      <c r="G45" s="157"/>
      <c r="H45" s="157"/>
      <c r="I45" s="157"/>
      <c r="J45" s="158">
        <v>8</v>
      </c>
      <c r="K45" s="159"/>
      <c r="L45" s="160">
        <v>4.5115740740740741E-3</v>
      </c>
      <c r="M45" s="157">
        <f t="shared" si="3"/>
        <v>11</v>
      </c>
      <c r="N45" s="161">
        <f t="shared" si="4"/>
        <v>1.273148148148148E-3</v>
      </c>
      <c r="O45" s="162">
        <f t="shared" si="5"/>
        <v>5.7847222222222223E-3</v>
      </c>
      <c r="P45" s="185">
        <v>12</v>
      </c>
    </row>
    <row r="47" spans="1:16" x14ac:dyDescent="0.25">
      <c r="B47" s="113" t="s">
        <v>122</v>
      </c>
      <c r="N47" s="164" t="s">
        <v>4</v>
      </c>
      <c r="O47" s="165">
        <v>0.71944444444444444</v>
      </c>
    </row>
    <row r="48" spans="1:16" ht="8.25" customHeight="1" x14ac:dyDescent="0.25"/>
    <row r="49" spans="2:15" x14ac:dyDescent="0.25">
      <c r="B49" s="113" t="s">
        <v>18</v>
      </c>
      <c r="L49" s="241" t="s">
        <v>21</v>
      </c>
      <c r="M49" s="241"/>
      <c r="N49" s="241"/>
      <c r="O49" s="166">
        <v>1.1574074074074073E-4</v>
      </c>
    </row>
    <row r="50" spans="2:15" x14ac:dyDescent="0.25">
      <c r="L50" s="186"/>
      <c r="N50" s="186"/>
    </row>
  </sheetData>
  <mergeCells count="10">
    <mergeCell ref="L49:N49"/>
    <mergeCell ref="A32:P32"/>
    <mergeCell ref="A6:P6"/>
    <mergeCell ref="A1:P1"/>
    <mergeCell ref="A2:P2"/>
    <mergeCell ref="A3:P3"/>
    <mergeCell ref="A29:P29"/>
    <mergeCell ref="A27:P27"/>
    <mergeCell ref="A28:P28"/>
    <mergeCell ref="L24:N24"/>
  </mergeCells>
  <printOptions gridLines="1"/>
  <pageMargins left="0.55000000000000004" right="0.42" top="0.32" bottom="0.28000000000000003" header="0.3" footer="0.3"/>
  <pageSetup paperSize="9" scale="93" fitToHeight="0" orientation="landscape" verticalDpi="300" r:id="rId1"/>
  <rowBreaks count="1" manualBreakCount="1">
    <brk id="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zoomScale="85" zoomScaleNormal="85" workbookViewId="0">
      <selection sqref="A1:N1"/>
    </sheetView>
  </sheetViews>
  <sheetFormatPr defaultRowHeight="15.75" x14ac:dyDescent="0.25"/>
  <cols>
    <col min="1" max="1" width="4.7109375" style="27" customWidth="1"/>
    <col min="2" max="2" width="36.5703125" style="27" customWidth="1"/>
    <col min="3" max="3" width="31.5703125" style="27" customWidth="1"/>
    <col min="4" max="9" width="4.5703125" style="105" customWidth="1"/>
    <col min="10" max="10" width="10" style="27" customWidth="1"/>
    <col min="11" max="11" width="4.7109375" style="27" customWidth="1"/>
    <col min="12" max="13" width="10" style="27" customWidth="1"/>
    <col min="14" max="14" width="7" style="27" customWidth="1"/>
    <col min="15" max="16" width="9.140625" style="41"/>
    <col min="17" max="16384" width="9.140625" style="24"/>
  </cols>
  <sheetData>
    <row r="1" spans="1:23" x14ac:dyDescent="0.25">
      <c r="A1" s="251" t="s">
        <v>127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3"/>
      <c r="P1" s="23"/>
    </row>
    <row r="2" spans="1:23" x14ac:dyDescent="0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"/>
      <c r="P2" s="25"/>
    </row>
    <row r="3" spans="1:23" ht="16.5" thickBot="1" x14ac:dyDescent="0.3">
      <c r="A3" s="253" t="s">
        <v>23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6"/>
      <c r="P3" s="26"/>
    </row>
    <row r="4" spans="1:23" ht="16.5" thickBot="1" x14ac:dyDescent="0.3">
      <c r="O4" s="29"/>
      <c r="P4" s="29"/>
    </row>
    <row r="5" spans="1:23" s="40" customFormat="1" ht="141" customHeight="1" thickBot="1" x14ac:dyDescent="0.3">
      <c r="A5" s="30" t="s">
        <v>15</v>
      </c>
      <c r="B5" s="31" t="s">
        <v>16</v>
      </c>
      <c r="C5" s="32" t="s">
        <v>30</v>
      </c>
      <c r="D5" s="33" t="s">
        <v>10</v>
      </c>
      <c r="E5" s="34" t="s">
        <v>24</v>
      </c>
      <c r="F5" s="34" t="s">
        <v>5</v>
      </c>
      <c r="G5" s="34" t="s">
        <v>25</v>
      </c>
      <c r="H5" s="34" t="s">
        <v>26</v>
      </c>
      <c r="I5" s="35" t="s">
        <v>9</v>
      </c>
      <c r="J5" s="37" t="s">
        <v>0</v>
      </c>
      <c r="K5" s="37" t="s">
        <v>6</v>
      </c>
      <c r="L5" s="37" t="s">
        <v>1</v>
      </c>
      <c r="M5" s="38" t="s">
        <v>2</v>
      </c>
      <c r="N5" s="39" t="s">
        <v>3</v>
      </c>
      <c r="P5" s="29"/>
      <c r="Q5" s="24"/>
      <c r="R5" s="24"/>
      <c r="S5" s="24"/>
      <c r="T5" s="24"/>
      <c r="U5" s="24"/>
      <c r="V5" s="24"/>
      <c r="W5" s="24"/>
    </row>
    <row r="6" spans="1:23" ht="16.5" customHeight="1" thickBot="1" x14ac:dyDescent="0.3">
      <c r="A6" s="254" t="s">
        <v>12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6"/>
    </row>
    <row r="7" spans="1:23" ht="18.75" x14ac:dyDescent="0.3">
      <c r="A7" s="1">
        <v>1</v>
      </c>
      <c r="B7" s="42" t="s">
        <v>126</v>
      </c>
      <c r="C7" s="43" t="s">
        <v>46</v>
      </c>
      <c r="D7" s="101">
        <v>5</v>
      </c>
      <c r="E7" s="95"/>
      <c r="F7" s="95"/>
      <c r="G7" s="95">
        <v>6</v>
      </c>
      <c r="H7" s="95">
        <v>3</v>
      </c>
      <c r="I7" s="96">
        <v>2</v>
      </c>
      <c r="J7" s="66">
        <v>5.2800925925925932E-3</v>
      </c>
      <c r="K7" s="2">
        <f>SUM(D7:I7)</f>
        <v>16</v>
      </c>
      <c r="L7" s="3">
        <f t="shared" ref="L7:L8" si="0">K7*$M$27</f>
        <v>3.7037037037037034E-3</v>
      </c>
      <c r="M7" s="4">
        <f t="shared" ref="M7:M8" si="1">J7+L7</f>
        <v>8.983796296296297E-3</v>
      </c>
      <c r="N7" s="94" t="s">
        <v>120</v>
      </c>
    </row>
    <row r="8" spans="1:23" x14ac:dyDescent="0.25">
      <c r="A8" s="49">
        <v>3</v>
      </c>
      <c r="B8" s="56" t="s">
        <v>116</v>
      </c>
      <c r="C8" s="54" t="s">
        <v>46</v>
      </c>
      <c r="D8" s="102">
        <v>4</v>
      </c>
      <c r="E8" s="97">
        <v>1</v>
      </c>
      <c r="F8" s="97">
        <v>3</v>
      </c>
      <c r="G8" s="97"/>
      <c r="H8" s="97">
        <v>3</v>
      </c>
      <c r="I8" s="98">
        <v>2</v>
      </c>
      <c r="J8" s="47">
        <v>8.5474537037037047E-3</v>
      </c>
      <c r="K8" s="6">
        <f>SUM(D8:I8)</f>
        <v>13</v>
      </c>
      <c r="L8" s="7">
        <f t="shared" si="0"/>
        <v>3.0092592592592588E-3</v>
      </c>
      <c r="M8" s="8">
        <f t="shared" si="1"/>
        <v>1.1556712962962963E-2</v>
      </c>
      <c r="N8" s="48">
        <v>4</v>
      </c>
      <c r="P8" s="51"/>
    </row>
    <row r="9" spans="1:23" ht="18.75" x14ac:dyDescent="0.3">
      <c r="A9" s="49"/>
      <c r="B9" s="57" t="s">
        <v>110</v>
      </c>
      <c r="C9" s="54" t="s">
        <v>31</v>
      </c>
      <c r="D9" s="102"/>
      <c r="E9" s="97"/>
      <c r="F9" s="97"/>
      <c r="G9" s="97"/>
      <c r="H9" s="97">
        <v>3</v>
      </c>
      <c r="I9" s="98">
        <v>2</v>
      </c>
      <c r="J9" s="47">
        <v>8.3460648148148148E-3</v>
      </c>
      <c r="K9" s="6">
        <f>SUM(D9:I9)</f>
        <v>5</v>
      </c>
      <c r="L9" s="7">
        <f>K9*$M$27</f>
        <v>1.1574074074074073E-3</v>
      </c>
      <c r="M9" s="8">
        <f>J9+L9</f>
        <v>9.5034722222222222E-3</v>
      </c>
      <c r="N9" s="93" t="s">
        <v>121</v>
      </c>
    </row>
    <row r="10" spans="1:23" ht="19.5" thickBot="1" x14ac:dyDescent="0.35">
      <c r="A10" s="9"/>
      <c r="B10" s="59" t="s">
        <v>90</v>
      </c>
      <c r="C10" s="71" t="s">
        <v>89</v>
      </c>
      <c r="D10" s="104"/>
      <c r="E10" s="99"/>
      <c r="F10" s="99"/>
      <c r="G10" s="99"/>
      <c r="H10" s="99">
        <v>3</v>
      </c>
      <c r="I10" s="100">
        <v>2</v>
      </c>
      <c r="J10" s="62">
        <v>4.1365740740740746E-3</v>
      </c>
      <c r="K10" s="10">
        <f>SUM(D10:I10)</f>
        <v>5</v>
      </c>
      <c r="L10" s="11">
        <f>K10*$M$27</f>
        <v>1.1574074074074073E-3</v>
      </c>
      <c r="M10" s="12">
        <f>J10+L10</f>
        <v>5.293981481481482E-3</v>
      </c>
      <c r="N10" s="88" t="s">
        <v>119</v>
      </c>
    </row>
    <row r="11" spans="1:23" ht="16.5" thickBot="1" x14ac:dyDescent="0.3">
      <c r="A11" s="257" t="s">
        <v>13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</row>
    <row r="12" spans="1:23" x14ac:dyDescent="0.25">
      <c r="A12" s="1">
        <v>1</v>
      </c>
      <c r="B12" s="63" t="s">
        <v>48</v>
      </c>
      <c r="C12" s="64" t="s">
        <v>46</v>
      </c>
      <c r="D12" s="107"/>
      <c r="E12" s="95">
        <v>1</v>
      </c>
      <c r="F12" s="95"/>
      <c r="G12" s="95">
        <v>3</v>
      </c>
      <c r="H12" s="95">
        <v>3</v>
      </c>
      <c r="I12" s="96"/>
      <c r="J12" s="66">
        <v>3.6782407407407406E-3</v>
      </c>
      <c r="K12" s="2">
        <f>SUM(D12:I12)</f>
        <v>7</v>
      </c>
      <c r="L12" s="3">
        <f>K12*$M$27</f>
        <v>1.6203703703703703E-3</v>
      </c>
      <c r="M12" s="4">
        <f>J12+L12</f>
        <v>5.2986111111111107E-3</v>
      </c>
      <c r="N12" s="15">
        <v>6</v>
      </c>
    </row>
    <row r="13" spans="1:23" x14ac:dyDescent="0.25">
      <c r="A13" s="5">
        <v>1</v>
      </c>
      <c r="B13" s="57" t="s">
        <v>49</v>
      </c>
      <c r="C13" s="54" t="s">
        <v>46</v>
      </c>
      <c r="D13" s="108">
        <v>2</v>
      </c>
      <c r="E13" s="97"/>
      <c r="F13" s="97"/>
      <c r="G13" s="97"/>
      <c r="H13" s="97">
        <v>3</v>
      </c>
      <c r="I13" s="98"/>
      <c r="J13" s="47">
        <v>4.4282407407407404E-3</v>
      </c>
      <c r="K13" s="6">
        <f>SUM(D13:I13)</f>
        <v>5</v>
      </c>
      <c r="L13" s="7">
        <f>K13*$M$27</f>
        <v>1.1574074074074073E-3</v>
      </c>
      <c r="M13" s="8">
        <f>J13+L13</f>
        <v>5.5856481481481477E-3</v>
      </c>
      <c r="N13" s="13">
        <v>7</v>
      </c>
    </row>
    <row r="14" spans="1:23" ht="20.25" x14ac:dyDescent="0.3">
      <c r="A14" s="5">
        <v>2</v>
      </c>
      <c r="B14" s="57" t="s">
        <v>96</v>
      </c>
      <c r="C14" s="77" t="s">
        <v>95</v>
      </c>
      <c r="D14" s="109"/>
      <c r="E14" s="97"/>
      <c r="F14" s="97"/>
      <c r="G14" s="97"/>
      <c r="H14" s="97">
        <v>3</v>
      </c>
      <c r="I14" s="98"/>
      <c r="J14" s="47">
        <v>3.2268518518518518E-3</v>
      </c>
      <c r="K14" s="6">
        <f>SUM(D14:I14)</f>
        <v>3</v>
      </c>
      <c r="L14" s="7">
        <f>K14*$M$27</f>
        <v>6.9444444444444436E-4</v>
      </c>
      <c r="M14" s="8">
        <f>J14+L14</f>
        <v>3.921296296296296E-3</v>
      </c>
      <c r="N14" s="89" t="s">
        <v>121</v>
      </c>
    </row>
    <row r="15" spans="1:23" x14ac:dyDescent="0.25">
      <c r="A15" s="5">
        <v>2</v>
      </c>
      <c r="B15" s="57" t="s">
        <v>97</v>
      </c>
      <c r="C15" s="77" t="s">
        <v>95</v>
      </c>
      <c r="D15" s="110"/>
      <c r="E15" s="97"/>
      <c r="F15" s="97"/>
      <c r="G15" s="97"/>
      <c r="H15" s="97"/>
      <c r="I15" s="98"/>
      <c r="J15" s="47">
        <v>4.4266203703703707E-3</v>
      </c>
      <c r="K15" s="6">
        <f>SUM(D15:I15)</f>
        <v>0</v>
      </c>
      <c r="L15" s="7">
        <f>K15*$M$27</f>
        <v>0</v>
      </c>
      <c r="M15" s="8">
        <f>J15+L15</f>
        <v>4.4266203703703707E-3</v>
      </c>
      <c r="N15" s="13">
        <v>4</v>
      </c>
    </row>
    <row r="16" spans="1:23" x14ac:dyDescent="0.25">
      <c r="A16" s="5">
        <v>2</v>
      </c>
      <c r="B16" s="57" t="s">
        <v>125</v>
      </c>
      <c r="C16" s="77" t="s">
        <v>95</v>
      </c>
      <c r="D16" s="110"/>
      <c r="E16" s="97"/>
      <c r="F16" s="97"/>
      <c r="G16" s="97"/>
      <c r="H16" s="97"/>
      <c r="I16" s="98"/>
      <c r="J16" s="47" t="s">
        <v>124</v>
      </c>
      <c r="K16" s="6"/>
      <c r="L16" s="7"/>
      <c r="M16" s="8"/>
      <c r="N16" s="13" t="s">
        <v>124</v>
      </c>
    </row>
    <row r="17" spans="1:14" x14ac:dyDescent="0.25">
      <c r="A17" s="5">
        <v>2</v>
      </c>
      <c r="B17" s="57" t="s">
        <v>100</v>
      </c>
      <c r="C17" s="77" t="s">
        <v>95</v>
      </c>
      <c r="D17" s="111">
        <v>3</v>
      </c>
      <c r="E17" s="97"/>
      <c r="F17" s="97"/>
      <c r="G17" s="97">
        <v>1</v>
      </c>
      <c r="H17" s="97">
        <v>3</v>
      </c>
      <c r="I17" s="98">
        <v>2</v>
      </c>
      <c r="J17" s="47">
        <v>4.7962962962962959E-3</v>
      </c>
      <c r="K17" s="6">
        <f>SUM(D17:J17)</f>
        <v>9.0047962962962966</v>
      </c>
      <c r="L17" s="7">
        <f>K17*$M$27</f>
        <v>2.0844435871056242E-3</v>
      </c>
      <c r="M17" s="8">
        <f>J17+L17</f>
        <v>6.8807398834019196E-3</v>
      </c>
      <c r="N17" s="14">
        <v>10</v>
      </c>
    </row>
    <row r="18" spans="1:14" x14ac:dyDescent="0.25">
      <c r="A18" s="5">
        <v>3</v>
      </c>
      <c r="B18" s="57" t="s">
        <v>50</v>
      </c>
      <c r="C18" s="54" t="s">
        <v>46</v>
      </c>
      <c r="D18" s="109"/>
      <c r="E18" s="97"/>
      <c r="F18" s="97"/>
      <c r="G18" s="97"/>
      <c r="H18" s="97">
        <v>3</v>
      </c>
      <c r="I18" s="98"/>
      <c r="J18" s="47">
        <v>5.1284722222222226E-3</v>
      </c>
      <c r="K18" s="6">
        <f>SUM(D18:I18)</f>
        <v>3</v>
      </c>
      <c r="L18" s="7">
        <f>K18*$M$27</f>
        <v>6.9444444444444436E-4</v>
      </c>
      <c r="M18" s="8">
        <f>J18+L18</f>
        <v>5.8229166666666672E-3</v>
      </c>
      <c r="N18" s="13">
        <v>8</v>
      </c>
    </row>
    <row r="19" spans="1:14" x14ac:dyDescent="0.25">
      <c r="A19" s="5">
        <v>3</v>
      </c>
      <c r="B19" s="57" t="s">
        <v>51</v>
      </c>
      <c r="C19" s="54" t="s">
        <v>46</v>
      </c>
      <c r="D19" s="110"/>
      <c r="E19" s="97"/>
      <c r="F19" s="97"/>
      <c r="G19" s="97"/>
      <c r="H19" s="97"/>
      <c r="I19" s="98"/>
      <c r="J19" s="47" t="s">
        <v>124</v>
      </c>
      <c r="K19" s="6"/>
      <c r="L19" s="7"/>
      <c r="M19" s="8"/>
      <c r="N19" s="13" t="s">
        <v>124</v>
      </c>
    </row>
    <row r="20" spans="1:14" x14ac:dyDescent="0.25">
      <c r="A20" s="5"/>
      <c r="B20" s="57" t="s">
        <v>99</v>
      </c>
      <c r="C20" s="54" t="s">
        <v>95</v>
      </c>
      <c r="D20" s="110"/>
      <c r="E20" s="97"/>
      <c r="F20" s="97"/>
      <c r="G20" s="97"/>
      <c r="H20" s="97">
        <v>3</v>
      </c>
      <c r="I20" s="98">
        <v>4</v>
      </c>
      <c r="J20" s="47">
        <v>5.145833333333333E-3</v>
      </c>
      <c r="K20" s="6">
        <f>SUM(D20:I20)</f>
        <v>7</v>
      </c>
      <c r="L20" s="7">
        <f>K20*$M$27</f>
        <v>1.6203703703703703E-3</v>
      </c>
      <c r="M20" s="8">
        <f>J20+L20</f>
        <v>6.7662037037037031E-3</v>
      </c>
      <c r="N20" s="13">
        <v>9</v>
      </c>
    </row>
    <row r="21" spans="1:14" ht="20.25" x14ac:dyDescent="0.3">
      <c r="A21" s="5"/>
      <c r="B21" s="57" t="s">
        <v>72</v>
      </c>
      <c r="C21" s="77" t="s">
        <v>73</v>
      </c>
      <c r="D21" s="110"/>
      <c r="E21" s="97"/>
      <c r="F21" s="97"/>
      <c r="G21" s="97"/>
      <c r="H21" s="97">
        <v>3</v>
      </c>
      <c r="I21" s="98"/>
      <c r="J21" s="47">
        <v>3.0682870370370365E-3</v>
      </c>
      <c r="K21" s="6">
        <f>SUM(D21:I21)</f>
        <v>3</v>
      </c>
      <c r="L21" s="7">
        <f>K21*$M$27</f>
        <v>6.9444444444444436E-4</v>
      </c>
      <c r="M21" s="8">
        <f>J21+L21</f>
        <v>3.7627314814814806E-3</v>
      </c>
      <c r="N21" s="89" t="s">
        <v>120</v>
      </c>
    </row>
    <row r="22" spans="1:14" ht="20.25" x14ac:dyDescent="0.3">
      <c r="A22" s="5"/>
      <c r="B22" s="44" t="s">
        <v>71</v>
      </c>
      <c r="C22" s="79" t="s">
        <v>73</v>
      </c>
      <c r="D22" s="110"/>
      <c r="E22" s="97"/>
      <c r="F22" s="97"/>
      <c r="G22" s="97"/>
      <c r="H22" s="97"/>
      <c r="I22" s="98"/>
      <c r="J22" s="47">
        <v>2.8240740740740739E-3</v>
      </c>
      <c r="K22" s="6">
        <f>SUM(D22:I22)</f>
        <v>0</v>
      </c>
      <c r="L22" s="7">
        <f>K22*$M$27</f>
        <v>0</v>
      </c>
      <c r="M22" s="8">
        <f>J22+L22</f>
        <v>2.8240740740740739E-3</v>
      </c>
      <c r="N22" s="89" t="s">
        <v>119</v>
      </c>
    </row>
    <row r="23" spans="1:14" ht="16.5" thickBot="1" x14ac:dyDescent="0.3">
      <c r="A23" s="9"/>
      <c r="B23" s="91" t="s">
        <v>118</v>
      </c>
      <c r="C23" s="92" t="s">
        <v>89</v>
      </c>
      <c r="D23" s="112"/>
      <c r="E23" s="99"/>
      <c r="F23" s="99"/>
      <c r="G23" s="99"/>
      <c r="H23" s="99">
        <v>3</v>
      </c>
      <c r="I23" s="100"/>
      <c r="J23" s="62">
        <v>4.4895833333333333E-3</v>
      </c>
      <c r="K23" s="10">
        <f>SUM(D23:I23)</f>
        <v>3</v>
      </c>
      <c r="L23" s="11">
        <f>K23*$M$27</f>
        <v>6.9444444444444436E-4</v>
      </c>
      <c r="M23" s="12">
        <f>J23+L23</f>
        <v>5.1840277777777779E-3</v>
      </c>
      <c r="N23" s="16">
        <v>5</v>
      </c>
    </row>
    <row r="24" spans="1:14" ht="9" customHeight="1" x14ac:dyDescent="0.25"/>
    <row r="25" spans="1:14" x14ac:dyDescent="0.25">
      <c r="B25" s="27" t="s">
        <v>122</v>
      </c>
      <c r="K25" s="24"/>
      <c r="L25" s="85" t="s">
        <v>4</v>
      </c>
      <c r="M25" s="86">
        <v>0.78819444444444453</v>
      </c>
    </row>
    <row r="26" spans="1:14" ht="6" customHeight="1" x14ac:dyDescent="0.25"/>
    <row r="27" spans="1:14" x14ac:dyDescent="0.25">
      <c r="B27" s="27" t="s">
        <v>18</v>
      </c>
      <c r="J27" s="250" t="s">
        <v>21</v>
      </c>
      <c r="K27" s="250"/>
      <c r="L27" s="250"/>
      <c r="M27" s="73">
        <v>2.3148148148148146E-4</v>
      </c>
    </row>
    <row r="28" spans="1:14" x14ac:dyDescent="0.25">
      <c r="B28" s="74"/>
      <c r="C28" s="74"/>
      <c r="D28" s="106"/>
      <c r="E28" s="106"/>
      <c r="F28" s="106"/>
      <c r="G28" s="106"/>
      <c r="H28" s="106"/>
      <c r="I28" s="106"/>
      <c r="J28" s="76"/>
      <c r="K28" s="74"/>
      <c r="L28" s="76"/>
    </row>
    <row r="31" spans="1:14" x14ac:dyDescent="0.25">
      <c r="B31" s="74"/>
      <c r="C31" s="74"/>
      <c r="D31" s="106"/>
    </row>
  </sheetData>
  <mergeCells count="6">
    <mergeCell ref="J27:L27"/>
    <mergeCell ref="A1:N1"/>
    <mergeCell ref="A2:N2"/>
    <mergeCell ref="A3:N3"/>
    <mergeCell ref="A6:N6"/>
    <mergeCell ref="A11:N11"/>
  </mergeCells>
  <printOptions gridLines="1"/>
  <pageMargins left="0.56000000000000005" right="0.42" top="0.32" bottom="0.28000000000000003" header="0.3" footer="0.3"/>
  <pageSetup paperSize="9" scale="96" fitToHeight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zoomScale="55" zoomScaleNormal="55" workbookViewId="0">
      <selection activeCell="S7" sqref="S7"/>
    </sheetView>
  </sheetViews>
  <sheetFormatPr defaultRowHeight="15.75" x14ac:dyDescent="0.25"/>
  <cols>
    <col min="1" max="1" width="4.7109375" style="27" customWidth="1"/>
    <col min="2" max="2" width="31.42578125" style="27" customWidth="1"/>
    <col min="3" max="3" width="37.140625" style="27" customWidth="1"/>
    <col min="4" max="8" width="4.42578125" style="27" customWidth="1"/>
    <col min="9" max="9" width="4.42578125" style="28" customWidth="1"/>
    <col min="10" max="10" width="4.42578125" style="27" customWidth="1"/>
    <col min="11" max="11" width="4.7109375" style="27" hidden="1" customWidth="1"/>
    <col min="12" max="12" width="10" style="27" customWidth="1"/>
    <col min="13" max="13" width="4" style="27" customWidth="1"/>
    <col min="14" max="15" width="10" style="27" customWidth="1"/>
    <col min="16" max="16" width="7" style="27" customWidth="1"/>
    <col min="17" max="18" width="9.140625" style="41"/>
    <col min="19" max="19" width="55.42578125" style="24" bestFit="1" customWidth="1"/>
    <col min="20" max="16384" width="9.140625" style="24"/>
  </cols>
  <sheetData>
    <row r="1" spans="1:25" x14ac:dyDescent="0.25">
      <c r="A1" s="251" t="s">
        <v>127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3"/>
      <c r="R1" s="23"/>
    </row>
    <row r="2" spans="1:25" x14ac:dyDescent="0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"/>
      <c r="R2" s="25"/>
    </row>
    <row r="3" spans="1:25" ht="16.5" thickBot="1" x14ac:dyDescent="0.3">
      <c r="A3" s="253" t="s">
        <v>27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6"/>
      <c r="R3" s="26"/>
    </row>
    <row r="4" spans="1:25" ht="16.5" thickBot="1" x14ac:dyDescent="0.3">
      <c r="Q4" s="29"/>
      <c r="R4" s="29"/>
    </row>
    <row r="5" spans="1:25" s="40" customFormat="1" ht="135" customHeight="1" thickBot="1" x14ac:dyDescent="0.3">
      <c r="A5" s="30" t="s">
        <v>15</v>
      </c>
      <c r="B5" s="31" t="s">
        <v>16</v>
      </c>
      <c r="C5" s="32" t="s">
        <v>30</v>
      </c>
      <c r="D5" s="33" t="s">
        <v>10</v>
      </c>
      <c r="E5" s="34" t="s">
        <v>24</v>
      </c>
      <c r="F5" s="34" t="s">
        <v>5</v>
      </c>
      <c r="G5" s="34" t="s">
        <v>25</v>
      </c>
      <c r="H5" s="34" t="s">
        <v>28</v>
      </c>
      <c r="I5" s="34" t="s">
        <v>29</v>
      </c>
      <c r="J5" s="35" t="s">
        <v>25</v>
      </c>
      <c r="K5" s="36"/>
      <c r="L5" s="37" t="s">
        <v>0</v>
      </c>
      <c r="M5" s="37" t="s">
        <v>6</v>
      </c>
      <c r="N5" s="37" t="s">
        <v>1</v>
      </c>
      <c r="O5" s="38" t="s">
        <v>2</v>
      </c>
      <c r="P5" s="39" t="s">
        <v>3</v>
      </c>
      <c r="R5" s="29"/>
      <c r="S5" s="24"/>
      <c r="T5" s="24"/>
      <c r="U5" s="24"/>
      <c r="V5" s="24"/>
      <c r="W5" s="24"/>
      <c r="X5" s="24"/>
      <c r="Y5" s="24"/>
    </row>
    <row r="6" spans="1:25" ht="16.5" customHeight="1" thickBot="1" x14ac:dyDescent="0.3">
      <c r="A6" s="254" t="s">
        <v>12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6"/>
    </row>
    <row r="7" spans="1:25" x14ac:dyDescent="0.25">
      <c r="A7" s="52">
        <v>1</v>
      </c>
      <c r="B7" s="53" t="s">
        <v>39</v>
      </c>
      <c r="C7" s="77" t="s">
        <v>42</v>
      </c>
      <c r="D7" s="46"/>
      <c r="E7" s="6"/>
      <c r="F7" s="6"/>
      <c r="G7" s="6"/>
      <c r="H7" s="6"/>
      <c r="I7" s="6"/>
      <c r="J7" s="18"/>
      <c r="K7" s="21"/>
      <c r="L7" s="47" t="s">
        <v>124</v>
      </c>
      <c r="M7" s="6"/>
      <c r="N7" s="7"/>
      <c r="O7" s="8"/>
      <c r="P7" s="55"/>
      <c r="S7" s="41"/>
      <c r="T7" s="41"/>
    </row>
    <row r="8" spans="1:25" x14ac:dyDescent="0.25">
      <c r="A8" s="49">
        <v>1</v>
      </c>
      <c r="B8" s="56" t="s">
        <v>40</v>
      </c>
      <c r="C8" s="77" t="s">
        <v>42</v>
      </c>
      <c r="D8" s="46"/>
      <c r="E8" s="6"/>
      <c r="F8" s="6"/>
      <c r="G8" s="6"/>
      <c r="H8" s="6"/>
      <c r="I8" s="6"/>
      <c r="J8" s="18"/>
      <c r="K8" s="21"/>
      <c r="L8" s="47" t="s">
        <v>124</v>
      </c>
      <c r="M8" s="6"/>
      <c r="N8" s="7"/>
      <c r="O8" s="8"/>
      <c r="P8" s="48"/>
      <c r="R8" s="51"/>
      <c r="S8" s="51"/>
      <c r="T8" s="51"/>
    </row>
    <row r="9" spans="1:25" x14ac:dyDescent="0.25">
      <c r="A9" s="5">
        <v>1</v>
      </c>
      <c r="B9" s="44" t="s">
        <v>41</v>
      </c>
      <c r="C9" s="45" t="s">
        <v>42</v>
      </c>
      <c r="D9" s="46"/>
      <c r="E9" s="6"/>
      <c r="F9" s="6"/>
      <c r="G9" s="6"/>
      <c r="H9" s="6"/>
      <c r="I9" s="6"/>
      <c r="J9" s="18"/>
      <c r="K9" s="21"/>
      <c r="L9" s="47" t="s">
        <v>124</v>
      </c>
      <c r="M9" s="6"/>
      <c r="N9" s="7"/>
      <c r="O9" s="8"/>
      <c r="P9" s="48"/>
      <c r="S9" s="41"/>
      <c r="T9" s="41"/>
    </row>
    <row r="10" spans="1:25" x14ac:dyDescent="0.25">
      <c r="A10" s="5">
        <v>2</v>
      </c>
      <c r="B10" s="44" t="s">
        <v>32</v>
      </c>
      <c r="C10" s="45" t="s">
        <v>34</v>
      </c>
      <c r="D10" s="46"/>
      <c r="E10" s="6"/>
      <c r="F10" s="6"/>
      <c r="G10" s="6"/>
      <c r="H10" s="6">
        <v>3</v>
      </c>
      <c r="I10" s="6"/>
      <c r="J10" s="18"/>
      <c r="K10" s="21"/>
      <c r="L10" s="47">
        <v>4.7442129629629631E-3</v>
      </c>
      <c r="M10" s="6">
        <f t="shared" ref="M10:M18" si="0">SUM(D10:K10)</f>
        <v>3</v>
      </c>
      <c r="N10" s="7">
        <f>M10*$O$28</f>
        <v>6.9444444444444436E-4</v>
      </c>
      <c r="O10" s="8">
        <f>L10+N10</f>
        <v>5.4386574074074077E-3</v>
      </c>
      <c r="P10" s="48">
        <v>6</v>
      </c>
      <c r="S10" s="41"/>
      <c r="T10" s="41"/>
    </row>
    <row r="11" spans="1:25" ht="20.25" x14ac:dyDescent="0.3">
      <c r="A11" s="5">
        <v>2</v>
      </c>
      <c r="B11" s="44" t="s">
        <v>33</v>
      </c>
      <c r="C11" s="45" t="s">
        <v>34</v>
      </c>
      <c r="D11" s="46"/>
      <c r="E11" s="6"/>
      <c r="F11" s="6"/>
      <c r="G11" s="6"/>
      <c r="H11" s="6"/>
      <c r="I11" s="6">
        <v>3</v>
      </c>
      <c r="J11" s="18"/>
      <c r="K11" s="21"/>
      <c r="L11" s="47">
        <v>3.1041666666666665E-3</v>
      </c>
      <c r="M11" s="6">
        <f t="shared" si="0"/>
        <v>3</v>
      </c>
      <c r="N11" s="7">
        <f>M11*$O$28</f>
        <v>6.9444444444444436E-4</v>
      </c>
      <c r="O11" s="8">
        <f>L11+N11</f>
        <v>3.7986111111111111E-3</v>
      </c>
      <c r="P11" s="103" t="s">
        <v>119</v>
      </c>
    </row>
    <row r="12" spans="1:25" ht="20.25" x14ac:dyDescent="0.3">
      <c r="A12" s="49">
        <v>3</v>
      </c>
      <c r="B12" s="50" t="s">
        <v>87</v>
      </c>
      <c r="C12" s="58" t="s">
        <v>89</v>
      </c>
      <c r="D12" s="80"/>
      <c r="E12" s="81"/>
      <c r="F12" s="81"/>
      <c r="G12" s="81"/>
      <c r="H12" s="81"/>
      <c r="I12" s="81"/>
      <c r="J12" s="82"/>
      <c r="K12" s="83"/>
      <c r="L12" s="47">
        <v>3.9479166666666673E-3</v>
      </c>
      <c r="M12" s="6">
        <f>SUM(D12:K12)</f>
        <v>0</v>
      </c>
      <c r="N12" s="7">
        <f>M12*$O$28</f>
        <v>0</v>
      </c>
      <c r="O12" s="8">
        <f>L12+N12</f>
        <v>3.9479166666666673E-3</v>
      </c>
      <c r="P12" s="103" t="s">
        <v>120</v>
      </c>
    </row>
    <row r="13" spans="1:25" x14ac:dyDescent="0.25">
      <c r="A13" s="49">
        <v>3</v>
      </c>
      <c r="B13" s="50" t="s">
        <v>88</v>
      </c>
      <c r="C13" s="58" t="s">
        <v>89</v>
      </c>
      <c r="D13" s="80"/>
      <c r="E13" s="81"/>
      <c r="F13" s="81"/>
      <c r="G13" s="81"/>
      <c r="H13" s="81"/>
      <c r="I13" s="81"/>
      <c r="J13" s="82"/>
      <c r="K13" s="83"/>
      <c r="L13" s="47">
        <v>5.1990740740740738E-3</v>
      </c>
      <c r="M13" s="6">
        <f>SUM(D13:K13)</f>
        <v>0</v>
      </c>
      <c r="N13" s="7">
        <f>M13*$O$28</f>
        <v>0</v>
      </c>
      <c r="O13" s="8">
        <f>L13+N13</f>
        <v>5.1990740740740738E-3</v>
      </c>
      <c r="P13" s="48">
        <v>5</v>
      </c>
    </row>
    <row r="14" spans="1:25" x14ac:dyDescent="0.25">
      <c r="A14" s="49">
        <v>4</v>
      </c>
      <c r="B14" s="50" t="s">
        <v>111</v>
      </c>
      <c r="C14" s="58" t="s">
        <v>70</v>
      </c>
      <c r="D14" s="80"/>
      <c r="E14" s="81"/>
      <c r="F14" s="81"/>
      <c r="G14" s="81"/>
      <c r="H14" s="81"/>
      <c r="I14" s="81"/>
      <c r="J14" s="82"/>
      <c r="K14" s="83"/>
      <c r="L14" s="47" t="s">
        <v>124</v>
      </c>
      <c r="M14" s="6"/>
      <c r="N14" s="7"/>
      <c r="O14" s="8"/>
      <c r="P14" s="84"/>
    </row>
    <row r="15" spans="1:25" x14ac:dyDescent="0.25">
      <c r="A15" s="49">
        <v>4</v>
      </c>
      <c r="B15" s="50" t="s">
        <v>112</v>
      </c>
      <c r="C15" s="58" t="s">
        <v>70</v>
      </c>
      <c r="D15" s="80">
        <v>2</v>
      </c>
      <c r="E15" s="81"/>
      <c r="F15" s="81"/>
      <c r="G15" s="81">
        <v>3</v>
      </c>
      <c r="H15" s="81"/>
      <c r="I15" s="81"/>
      <c r="J15" s="82"/>
      <c r="K15" s="83"/>
      <c r="L15" s="47">
        <v>6.4988425925925917E-3</v>
      </c>
      <c r="M15" s="6">
        <f t="shared" ref="M15" si="1">SUM(D15:K15)</f>
        <v>5</v>
      </c>
      <c r="N15" s="7">
        <f>M15*$O$28</f>
        <v>1.1574074074074073E-3</v>
      </c>
      <c r="O15" s="8">
        <f>L15+N15</f>
        <v>7.656249999999999E-3</v>
      </c>
      <c r="P15" s="48">
        <v>8</v>
      </c>
    </row>
    <row r="16" spans="1:25" x14ac:dyDescent="0.25">
      <c r="A16" s="49">
        <v>5</v>
      </c>
      <c r="B16" s="57" t="s">
        <v>43</v>
      </c>
      <c r="C16" s="54" t="s">
        <v>46</v>
      </c>
      <c r="D16" s="46"/>
      <c r="E16" s="6"/>
      <c r="F16" s="6"/>
      <c r="G16" s="6"/>
      <c r="H16" s="6"/>
      <c r="I16" s="6"/>
      <c r="J16" s="18"/>
      <c r="K16" s="21"/>
      <c r="L16" s="47">
        <v>4.5937499999999997E-3</v>
      </c>
      <c r="M16" s="6">
        <f t="shared" si="0"/>
        <v>0</v>
      </c>
      <c r="N16" s="7">
        <f>M16*$O$28</f>
        <v>0</v>
      </c>
      <c r="O16" s="8">
        <f>L16+N16</f>
        <v>4.5937499999999997E-3</v>
      </c>
      <c r="P16" s="48">
        <v>4</v>
      </c>
      <c r="S16" s="41"/>
      <c r="T16" s="41"/>
    </row>
    <row r="17" spans="1:20" x14ac:dyDescent="0.25">
      <c r="A17" s="5">
        <v>5</v>
      </c>
      <c r="B17" s="74" t="s">
        <v>44</v>
      </c>
      <c r="C17" s="54" t="s">
        <v>46</v>
      </c>
      <c r="D17" s="78"/>
      <c r="E17" s="6"/>
      <c r="F17" s="6"/>
      <c r="G17" s="6">
        <v>3</v>
      </c>
      <c r="H17" s="6"/>
      <c r="I17" s="6">
        <v>3</v>
      </c>
      <c r="J17" s="18"/>
      <c r="K17" s="21"/>
      <c r="L17" s="47">
        <v>4.1134259259259258E-3</v>
      </c>
      <c r="M17" s="6">
        <f t="shared" si="0"/>
        <v>6</v>
      </c>
      <c r="N17" s="7">
        <f>M17*$O$28</f>
        <v>1.3888888888888887E-3</v>
      </c>
      <c r="O17" s="8">
        <f>L17+N17</f>
        <v>5.502314814814814E-3</v>
      </c>
      <c r="P17" s="48">
        <v>7</v>
      </c>
      <c r="S17" s="41"/>
      <c r="T17" s="41"/>
    </row>
    <row r="18" spans="1:20" ht="21" thickBot="1" x14ac:dyDescent="0.35">
      <c r="A18" s="9">
        <v>5</v>
      </c>
      <c r="B18" s="59" t="s">
        <v>45</v>
      </c>
      <c r="C18" s="60" t="s">
        <v>46</v>
      </c>
      <c r="D18" s="61"/>
      <c r="E18" s="10"/>
      <c r="F18" s="10"/>
      <c r="G18" s="10"/>
      <c r="H18" s="10"/>
      <c r="I18" s="10"/>
      <c r="J18" s="19"/>
      <c r="K18" s="22"/>
      <c r="L18" s="62">
        <v>4.3043981481481483E-3</v>
      </c>
      <c r="M18" s="10">
        <f t="shared" si="0"/>
        <v>0</v>
      </c>
      <c r="N18" s="11">
        <f>M18*$O$28</f>
        <v>0</v>
      </c>
      <c r="O18" s="12">
        <f>L18+N18</f>
        <v>4.3043981481481483E-3</v>
      </c>
      <c r="P18" s="90" t="s">
        <v>121</v>
      </c>
    </row>
    <row r="19" spans="1:20" ht="16.5" thickBot="1" x14ac:dyDescent="0.3">
      <c r="A19" s="260" t="s">
        <v>13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2"/>
    </row>
    <row r="20" spans="1:20" x14ac:dyDescent="0.25">
      <c r="A20" s="1">
        <v>1</v>
      </c>
      <c r="B20" s="63" t="s">
        <v>38</v>
      </c>
      <c r="C20" s="64" t="s">
        <v>42</v>
      </c>
      <c r="D20" s="65"/>
      <c r="E20" s="2"/>
      <c r="F20" s="2"/>
      <c r="G20" s="2"/>
      <c r="H20" s="2"/>
      <c r="I20" s="2"/>
      <c r="J20" s="17"/>
      <c r="K20" s="20"/>
      <c r="L20" s="66" t="s">
        <v>124</v>
      </c>
      <c r="M20" s="2"/>
      <c r="N20" s="3"/>
      <c r="O20" s="4"/>
      <c r="P20" s="15"/>
    </row>
    <row r="21" spans="1:20" ht="20.25" x14ac:dyDescent="0.3">
      <c r="A21" s="5">
        <v>4</v>
      </c>
      <c r="B21" s="57" t="s">
        <v>113</v>
      </c>
      <c r="C21" s="54" t="s">
        <v>70</v>
      </c>
      <c r="D21" s="68"/>
      <c r="E21" s="6"/>
      <c r="F21" s="6"/>
      <c r="G21" s="6"/>
      <c r="H21" s="6"/>
      <c r="I21" s="6"/>
      <c r="J21" s="18"/>
      <c r="K21" s="21"/>
      <c r="L21" s="47">
        <v>4.0219907407407409E-3</v>
      </c>
      <c r="M21" s="6">
        <f>SUM(D21:K21)</f>
        <v>0</v>
      </c>
      <c r="N21" s="7">
        <f>M21*$O$28</f>
        <v>0</v>
      </c>
      <c r="O21" s="8">
        <f>L21+N21</f>
        <v>4.0219907407407409E-3</v>
      </c>
      <c r="P21" s="89" t="s">
        <v>119</v>
      </c>
    </row>
    <row r="22" spans="1:20" x14ac:dyDescent="0.25">
      <c r="A22" s="5">
        <v>4</v>
      </c>
      <c r="B22" s="57" t="s">
        <v>114</v>
      </c>
      <c r="C22" s="54" t="s">
        <v>70</v>
      </c>
      <c r="D22" s="69"/>
      <c r="E22" s="6"/>
      <c r="F22" s="6"/>
      <c r="G22" s="6"/>
      <c r="H22" s="6"/>
      <c r="I22" s="6"/>
      <c r="J22" s="18"/>
      <c r="K22" s="21"/>
      <c r="L22" s="47" t="s">
        <v>124</v>
      </c>
      <c r="M22" s="6"/>
      <c r="N22" s="7"/>
      <c r="O22" s="8"/>
      <c r="P22" s="13"/>
    </row>
    <row r="23" spans="1:20" ht="20.25" x14ac:dyDescent="0.3">
      <c r="A23" s="5">
        <v>5</v>
      </c>
      <c r="B23" s="57" t="s">
        <v>47</v>
      </c>
      <c r="C23" s="54" t="s">
        <v>46</v>
      </c>
      <c r="D23" s="67"/>
      <c r="E23" s="6"/>
      <c r="F23" s="6"/>
      <c r="G23" s="6">
        <v>2</v>
      </c>
      <c r="H23" s="6"/>
      <c r="I23" s="6"/>
      <c r="J23" s="18"/>
      <c r="K23" s="21"/>
      <c r="L23" s="47">
        <v>4.1435185185185186E-3</v>
      </c>
      <c r="M23" s="6">
        <f t="shared" ref="M23" si="2">SUM(D23:K23)</f>
        <v>2</v>
      </c>
      <c r="N23" s="7">
        <f>M23*$O$28</f>
        <v>4.6296296296296293E-4</v>
      </c>
      <c r="O23" s="8">
        <f>L23+N23</f>
        <v>4.6064814814814814E-3</v>
      </c>
      <c r="P23" s="89" t="s">
        <v>120</v>
      </c>
    </row>
    <row r="24" spans="1:20" ht="16.5" thickBot="1" x14ac:dyDescent="0.3">
      <c r="A24" s="9"/>
      <c r="B24" s="70" t="s">
        <v>98</v>
      </c>
      <c r="C24" s="71" t="s">
        <v>95</v>
      </c>
      <c r="D24" s="72"/>
      <c r="E24" s="10"/>
      <c r="F24" s="10"/>
      <c r="G24" s="10"/>
      <c r="H24" s="10"/>
      <c r="I24" s="10"/>
      <c r="J24" s="19"/>
      <c r="K24" s="22"/>
      <c r="L24" s="62" t="s">
        <v>124</v>
      </c>
      <c r="M24" s="10"/>
      <c r="N24" s="11"/>
      <c r="O24" s="12"/>
      <c r="P24" s="16"/>
    </row>
    <row r="25" spans="1:20" ht="9" customHeight="1" x14ac:dyDescent="0.25"/>
    <row r="26" spans="1:20" x14ac:dyDescent="0.25">
      <c r="B26" s="27" t="s">
        <v>122</v>
      </c>
      <c r="N26" s="85" t="s">
        <v>4</v>
      </c>
      <c r="O26" s="87">
        <v>0.76736111111111116</v>
      </c>
    </row>
    <row r="27" spans="1:20" ht="4.5" customHeight="1" x14ac:dyDescent="0.25"/>
    <row r="28" spans="1:20" x14ac:dyDescent="0.25">
      <c r="B28" s="27" t="s">
        <v>18</v>
      </c>
      <c r="L28" s="250" t="s">
        <v>21</v>
      </c>
      <c r="M28" s="250"/>
      <c r="N28" s="250"/>
      <c r="O28" s="73">
        <v>2.3148148148148146E-4</v>
      </c>
    </row>
    <row r="29" spans="1:20" x14ac:dyDescent="0.25">
      <c r="B29" s="74"/>
      <c r="C29" s="74"/>
      <c r="D29" s="74"/>
      <c r="E29" s="74"/>
      <c r="F29" s="74"/>
      <c r="G29" s="74"/>
      <c r="H29" s="74"/>
      <c r="I29" s="75"/>
      <c r="J29" s="74"/>
      <c r="K29" s="74"/>
      <c r="L29" s="76"/>
      <c r="M29" s="74"/>
      <c r="N29" s="76"/>
    </row>
    <row r="32" spans="1:20" x14ac:dyDescent="0.25">
      <c r="B32" s="74"/>
      <c r="C32" s="74"/>
      <c r="D32" s="74"/>
    </row>
  </sheetData>
  <mergeCells count="6">
    <mergeCell ref="L28:N28"/>
    <mergeCell ref="A1:P1"/>
    <mergeCell ref="A2:P2"/>
    <mergeCell ref="A3:P3"/>
    <mergeCell ref="A6:P6"/>
    <mergeCell ref="A19:P19"/>
  </mergeCells>
  <printOptions gridLines="1"/>
  <pageMargins left="0.43" right="0.34" top="0.32" bottom="0.28000000000000003" header="0.3" footer="0.3"/>
  <pageSetup paperSize="9" scale="95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PRADINUKAI</vt:lpstr>
      <vt:lpstr>VAIKAI</vt:lpstr>
      <vt:lpstr>JAUNUČIAI</vt:lpstr>
      <vt:lpstr>JAUNIAI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2022-03-22T12:47:23Z</dcterms:modified>
</cp:coreProperties>
</file>